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2022-2023\Calculators 2022-2023\Calculators 2023-2024\"/>
    </mc:Choice>
  </mc:AlternateContent>
  <xr:revisionPtr revIDLastSave="0" documentId="13_ncr:1_{8E1A16B6-E120-4395-A673-FD8719F5B319}" xr6:coauthVersionLast="47" xr6:coauthVersionMax="47" xr10:uidLastSave="{00000000-0000-0000-0000-000000000000}"/>
  <bookViews>
    <workbookView xWindow="-120" yWindow="-120" windowWidth="29040" windowHeight="15840" activeTab="1" xr2:uid="{00000000-000D-0000-FFFF-FFFF00000000}"/>
  </bookViews>
  <sheets>
    <sheet name="Read Me" sheetId="5" r:id="rId1"/>
    <sheet name="Lighting Schedule" sheetId="1" r:id="rId2"/>
    <sheet name="Lighting Power Allowance" sheetId="6" r:id="rId3"/>
    <sheet name="Rebate Amount" sheetId="7" r:id="rId4"/>
    <sheet name="Dropdown lists" sheetId="8" state="hidden" r:id="rId5"/>
  </sheets>
  <definedNames>
    <definedName name="AppStatus">'Dropdown lists'!$C$3:$C$4</definedName>
    <definedName name="BuildingType">'Dropdown lists'!$C$7:$C$13</definedName>
    <definedName name="ComplianceMethod">'Dropdown lists'!$C$21:$C$24</definedName>
    <definedName name="ConstructionPhase">'Dropdown lists'!$C$16:$C$17</definedName>
    <definedName name="_xlnm.Print_Area" localSheetId="0">'Read Me'!$A$1:$B$25</definedName>
    <definedName name="_xlnm.Print_Area" localSheetId="3">'Rebate Amount'!$A$1:$I$35</definedName>
    <definedName name="YesNo">'Dropdown lists'!$C$27:$C$28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3" i="1" l="1"/>
  <c r="U137" i="1"/>
  <c r="H137" i="1" s="1"/>
  <c r="U138" i="1"/>
  <c r="H138" i="1" s="1"/>
  <c r="X138" i="1" s="1"/>
  <c r="U139" i="1"/>
  <c r="U140" i="1"/>
  <c r="H140" i="1" s="1"/>
  <c r="X140" i="1" s="1"/>
  <c r="U141" i="1"/>
  <c r="H141" i="1" s="1"/>
  <c r="X141" i="1" s="1"/>
  <c r="U142" i="1"/>
  <c r="H142" i="1" s="1"/>
  <c r="X142" i="1" s="1"/>
  <c r="U143" i="1"/>
  <c r="H143" i="1" s="1"/>
  <c r="X143" i="1" s="1"/>
  <c r="U144" i="1"/>
  <c r="H144" i="1" s="1"/>
  <c r="U145" i="1"/>
  <c r="H145" i="1" s="1"/>
  <c r="X145" i="1" s="1"/>
  <c r="U146" i="1"/>
  <c r="H146" i="1" s="1"/>
  <c r="X146" i="1" s="1"/>
  <c r="U147" i="1"/>
  <c r="U148" i="1"/>
  <c r="H148" i="1" s="1"/>
  <c r="X148" i="1" s="1"/>
  <c r="S137" i="1"/>
  <c r="S138" i="1"/>
  <c r="S139" i="1"/>
  <c r="S140" i="1"/>
  <c r="S141" i="1"/>
  <c r="S142" i="1"/>
  <c r="S143" i="1"/>
  <c r="S144" i="1"/>
  <c r="S145" i="1"/>
  <c r="S146" i="1"/>
  <c r="S147" i="1"/>
  <c r="H139" i="1"/>
  <c r="X139" i="1" s="1"/>
  <c r="H147" i="1"/>
  <c r="X147" i="1" s="1"/>
  <c r="H255" i="1"/>
  <c r="H256" i="1"/>
  <c r="H257" i="1"/>
  <c r="H258" i="1"/>
  <c r="H259" i="1"/>
  <c r="H260" i="1"/>
  <c r="H261" i="1"/>
  <c r="H262" i="1"/>
  <c r="H214" i="1"/>
  <c r="H215" i="1"/>
  <c r="H216" i="1"/>
  <c r="H217" i="1"/>
  <c r="H218" i="1"/>
  <c r="H219" i="1"/>
  <c r="U24" i="1"/>
  <c r="E24" i="1" s="1"/>
  <c r="V24" i="1" s="1"/>
  <c r="H24" i="1" s="1"/>
  <c r="W24" i="1" s="1"/>
  <c r="I24" i="1" s="1"/>
  <c r="U25" i="1"/>
  <c r="E25" i="1" s="1"/>
  <c r="V25" i="1" s="1"/>
  <c r="H25" i="1" s="1"/>
  <c r="W25" i="1" s="1"/>
  <c r="I25" i="1" s="1"/>
  <c r="U26" i="1"/>
  <c r="E26" i="1" s="1"/>
  <c r="V26" i="1" s="1"/>
  <c r="H26" i="1" s="1"/>
  <c r="W26" i="1" s="1"/>
  <c r="I26" i="1" s="1"/>
  <c r="U27" i="1"/>
  <c r="U28" i="1"/>
  <c r="H283" i="1" l="1"/>
  <c r="H282" i="1"/>
  <c r="H281" i="1"/>
  <c r="H280" i="1"/>
  <c r="H279" i="1"/>
  <c r="H278" i="1"/>
  <c r="H277" i="1"/>
  <c r="H276" i="1"/>
  <c r="H275" i="1"/>
  <c r="H274" i="1"/>
  <c r="H273" i="1"/>
  <c r="H272" i="1"/>
  <c r="H271" i="1"/>
  <c r="H270" i="1"/>
  <c r="H269" i="1"/>
  <c r="H268" i="1"/>
  <c r="H267" i="1"/>
  <c r="H266" i="1"/>
  <c r="H265" i="1"/>
  <c r="H264" i="1"/>
  <c r="H263" i="1"/>
  <c r="H254" i="1"/>
  <c r="E28" i="1"/>
  <c r="V28" i="1" s="1"/>
  <c r="U56" i="1"/>
  <c r="E56" i="1" s="1"/>
  <c r="V56" i="1" s="1"/>
  <c r="H56" i="1" s="1"/>
  <c r="W56" i="1" s="1"/>
  <c r="U55" i="1"/>
  <c r="E55" i="1" s="1"/>
  <c r="V55" i="1" s="1"/>
  <c r="H55" i="1" s="1"/>
  <c r="W55" i="1" s="1"/>
  <c r="U54" i="1"/>
  <c r="E54" i="1" s="1"/>
  <c r="V54" i="1" s="1"/>
  <c r="H54" i="1" s="1"/>
  <c r="W54" i="1" s="1"/>
  <c r="U53" i="1"/>
  <c r="E53" i="1" s="1"/>
  <c r="V53" i="1" s="1"/>
  <c r="H53" i="1" s="1"/>
  <c r="W53" i="1" s="1"/>
  <c r="U52" i="1"/>
  <c r="E52" i="1" s="1"/>
  <c r="V52" i="1" s="1"/>
  <c r="H52" i="1" s="1"/>
  <c r="W52" i="1" s="1"/>
  <c r="U51" i="1"/>
  <c r="E51" i="1" s="1"/>
  <c r="V51" i="1" s="1"/>
  <c r="U50" i="1"/>
  <c r="E50" i="1" s="1"/>
  <c r="V50" i="1" s="1"/>
  <c r="H50" i="1" s="1"/>
  <c r="W50" i="1" s="1"/>
  <c r="U49" i="1"/>
  <c r="E49" i="1" s="1"/>
  <c r="V49" i="1" s="1"/>
  <c r="H49" i="1" s="1"/>
  <c r="W49" i="1" s="1"/>
  <c r="U48" i="1"/>
  <c r="E48" i="1" s="1"/>
  <c r="V48" i="1" s="1"/>
  <c r="H48" i="1" s="1"/>
  <c r="U47" i="1"/>
  <c r="E47" i="1" s="1"/>
  <c r="V47" i="1" s="1"/>
  <c r="H47" i="1" s="1"/>
  <c r="W47" i="1" s="1"/>
  <c r="U46" i="1"/>
  <c r="E46" i="1" s="1"/>
  <c r="V46" i="1" s="1"/>
  <c r="H46" i="1" s="1"/>
  <c r="W46" i="1" s="1"/>
  <c r="U45" i="1"/>
  <c r="E45" i="1" s="1"/>
  <c r="V45" i="1" s="1"/>
  <c r="U44" i="1"/>
  <c r="E44" i="1" s="1"/>
  <c r="V44" i="1" s="1"/>
  <c r="H44" i="1" s="1"/>
  <c r="W44" i="1" s="1"/>
  <c r="U43" i="1"/>
  <c r="E43" i="1" s="1"/>
  <c r="V43" i="1" s="1"/>
  <c r="H43" i="1" s="1"/>
  <c r="W43" i="1" s="1"/>
  <c r="U42" i="1"/>
  <c r="E42" i="1" s="1"/>
  <c r="V42" i="1" s="1"/>
  <c r="H42" i="1" s="1"/>
  <c r="W42" i="1" s="1"/>
  <c r="U41" i="1"/>
  <c r="E41" i="1" s="1"/>
  <c r="V41" i="1" s="1"/>
  <c r="H41" i="1" s="1"/>
  <c r="W41" i="1" s="1"/>
  <c r="U40" i="1"/>
  <c r="E40" i="1" s="1"/>
  <c r="V40" i="1" s="1"/>
  <c r="H40" i="1" s="1"/>
  <c r="W40" i="1" s="1"/>
  <c r="U39" i="1"/>
  <c r="E39" i="1" s="1"/>
  <c r="V39" i="1" s="1"/>
  <c r="H39" i="1" s="1"/>
  <c r="W39" i="1" s="1"/>
  <c r="U38" i="1"/>
  <c r="E38" i="1" s="1"/>
  <c r="V38" i="1" s="1"/>
  <c r="H38" i="1" s="1"/>
  <c r="W38" i="1" s="1"/>
  <c r="U37" i="1"/>
  <c r="E37" i="1" s="1"/>
  <c r="U36" i="1"/>
  <c r="E36" i="1" s="1"/>
  <c r="V36" i="1" s="1"/>
  <c r="H36" i="1" s="1"/>
  <c r="U35" i="1"/>
  <c r="E35" i="1" s="1"/>
  <c r="V35" i="1" s="1"/>
  <c r="H35" i="1" s="1"/>
  <c r="W35" i="1" s="1"/>
  <c r="U34" i="1"/>
  <c r="E34" i="1" s="1"/>
  <c r="V34" i="1" s="1"/>
  <c r="H34" i="1" s="1"/>
  <c r="W34" i="1" s="1"/>
  <c r="U33" i="1"/>
  <c r="E33" i="1" s="1"/>
  <c r="U32" i="1"/>
  <c r="E32" i="1" s="1"/>
  <c r="V32" i="1" s="1"/>
  <c r="H32" i="1" s="1"/>
  <c r="W32" i="1" s="1"/>
  <c r="U31" i="1"/>
  <c r="E31" i="1" s="1"/>
  <c r="V31" i="1" s="1"/>
  <c r="H31" i="1" s="1"/>
  <c r="W31" i="1" s="1"/>
  <c r="I31" i="1" s="1"/>
  <c r="U30" i="1"/>
  <c r="E30" i="1" s="1"/>
  <c r="V30" i="1" s="1"/>
  <c r="U29" i="1"/>
  <c r="E29" i="1" s="1"/>
  <c r="V29" i="1" s="1"/>
  <c r="H29" i="1" s="1"/>
  <c r="W29" i="1" s="1"/>
  <c r="I29" i="1" s="1"/>
  <c r="E27" i="1"/>
  <c r="V27" i="1" s="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2" i="1"/>
  <c r="U202" i="1"/>
  <c r="U201" i="1"/>
  <c r="U200" i="1"/>
  <c r="U199" i="1"/>
  <c r="H199" i="1" s="1"/>
  <c r="X199" i="1" s="1"/>
  <c r="U198" i="1"/>
  <c r="U197" i="1"/>
  <c r="U196" i="1"/>
  <c r="H196" i="1" s="1"/>
  <c r="X196" i="1" s="1"/>
  <c r="U195" i="1"/>
  <c r="H195" i="1" s="1"/>
  <c r="X195" i="1" s="1"/>
  <c r="U194" i="1"/>
  <c r="U193" i="1"/>
  <c r="U192" i="1"/>
  <c r="U191" i="1"/>
  <c r="H191" i="1" s="1"/>
  <c r="X191" i="1" s="1"/>
  <c r="U190" i="1"/>
  <c r="U189" i="1"/>
  <c r="U188" i="1"/>
  <c r="H188" i="1" s="1"/>
  <c r="X188" i="1" s="1"/>
  <c r="U187" i="1"/>
  <c r="H187" i="1" s="1"/>
  <c r="X187" i="1" s="1"/>
  <c r="U186" i="1"/>
  <c r="U185" i="1"/>
  <c r="U184" i="1"/>
  <c r="U183" i="1"/>
  <c r="H183" i="1" s="1"/>
  <c r="X183" i="1" s="1"/>
  <c r="U182" i="1"/>
  <c r="U181" i="1"/>
  <c r="U180" i="1"/>
  <c r="H180" i="1" s="1"/>
  <c r="X180" i="1" s="1"/>
  <c r="U179" i="1"/>
  <c r="H179" i="1" s="1"/>
  <c r="X179" i="1" s="1"/>
  <c r="U178" i="1"/>
  <c r="U177" i="1"/>
  <c r="U176" i="1"/>
  <c r="U175" i="1"/>
  <c r="H175" i="1" s="1"/>
  <c r="X175" i="1" s="1"/>
  <c r="U174" i="1"/>
  <c r="U173" i="1"/>
  <c r="U172" i="1"/>
  <c r="H172" i="1" s="1"/>
  <c r="X172" i="1" s="1"/>
  <c r="U171" i="1"/>
  <c r="H171" i="1" s="1"/>
  <c r="X171" i="1" s="1"/>
  <c r="U170" i="1"/>
  <c r="U169" i="1"/>
  <c r="U168" i="1"/>
  <c r="U167" i="1"/>
  <c r="H167" i="1" s="1"/>
  <c r="X167" i="1" s="1"/>
  <c r="U166" i="1"/>
  <c r="U165" i="1"/>
  <c r="U164" i="1"/>
  <c r="H164" i="1" s="1"/>
  <c r="X164" i="1" s="1"/>
  <c r="U163" i="1"/>
  <c r="H163" i="1" s="1"/>
  <c r="X163" i="1" s="1"/>
  <c r="U162" i="1"/>
  <c r="U161" i="1"/>
  <c r="U160" i="1"/>
  <c r="U159" i="1"/>
  <c r="H159" i="1" s="1"/>
  <c r="X159" i="1" s="1"/>
  <c r="U158" i="1"/>
  <c r="U157" i="1"/>
  <c r="U156" i="1"/>
  <c r="H156" i="1" s="1"/>
  <c r="X156" i="1" s="1"/>
  <c r="U155" i="1"/>
  <c r="H155" i="1" s="1"/>
  <c r="X155" i="1" s="1"/>
  <c r="U154" i="1"/>
  <c r="U153" i="1"/>
  <c r="U152" i="1"/>
  <c r="U151" i="1"/>
  <c r="H151" i="1" s="1"/>
  <c r="X151" i="1" s="1"/>
  <c r="U150" i="1"/>
  <c r="U149" i="1"/>
  <c r="H149" i="1" s="1"/>
  <c r="X149" i="1" s="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H202" i="1"/>
  <c r="H201" i="1"/>
  <c r="X201" i="1" s="1"/>
  <c r="H200" i="1"/>
  <c r="X200" i="1" s="1"/>
  <c r="H198" i="1"/>
  <c r="X198" i="1" s="1"/>
  <c r="H197" i="1"/>
  <c r="X197" i="1" s="1"/>
  <c r="H194" i="1"/>
  <c r="X194" i="1" s="1"/>
  <c r="H193" i="1"/>
  <c r="X193" i="1" s="1"/>
  <c r="H192" i="1"/>
  <c r="X192" i="1" s="1"/>
  <c r="H190" i="1"/>
  <c r="X190" i="1" s="1"/>
  <c r="H189" i="1"/>
  <c r="X189" i="1" s="1"/>
  <c r="H186" i="1"/>
  <c r="X186" i="1" s="1"/>
  <c r="H185" i="1"/>
  <c r="X185" i="1" s="1"/>
  <c r="H184" i="1"/>
  <c r="X184" i="1" s="1"/>
  <c r="H182" i="1"/>
  <c r="X182" i="1" s="1"/>
  <c r="H181" i="1"/>
  <c r="X181" i="1" s="1"/>
  <c r="H178" i="1"/>
  <c r="X178" i="1" s="1"/>
  <c r="H177" i="1"/>
  <c r="X177" i="1" s="1"/>
  <c r="H176" i="1"/>
  <c r="X176" i="1" s="1"/>
  <c r="H174" i="1"/>
  <c r="X174" i="1" s="1"/>
  <c r="H173" i="1"/>
  <c r="X173" i="1" s="1"/>
  <c r="H170" i="1"/>
  <c r="X170" i="1" s="1"/>
  <c r="H169" i="1"/>
  <c r="X169" i="1" s="1"/>
  <c r="H168" i="1"/>
  <c r="X168" i="1" s="1"/>
  <c r="H166" i="1"/>
  <c r="X166" i="1" s="1"/>
  <c r="H165" i="1"/>
  <c r="X165" i="1" s="1"/>
  <c r="H162" i="1"/>
  <c r="X162" i="1" s="1"/>
  <c r="H161" i="1"/>
  <c r="X161" i="1" s="1"/>
  <c r="H160" i="1"/>
  <c r="X160" i="1" s="1"/>
  <c r="H158" i="1"/>
  <c r="X158" i="1" s="1"/>
  <c r="H157" i="1"/>
  <c r="X157" i="1" s="1"/>
  <c r="H154" i="1"/>
  <c r="X154" i="1" s="1"/>
  <c r="H153" i="1"/>
  <c r="X153" i="1" s="1"/>
  <c r="H152" i="1"/>
  <c r="X152" i="1" s="1"/>
  <c r="H150" i="1"/>
  <c r="X150" i="1" s="1"/>
  <c r="H45" i="1"/>
  <c r="W45" i="1" s="1"/>
  <c r="H30" i="1" l="1"/>
  <c r="W30" i="1" s="1"/>
  <c r="I30" i="1" s="1"/>
  <c r="H27" i="1"/>
  <c r="H28" i="1"/>
  <c r="W48" i="1"/>
  <c r="I48" i="1" s="1"/>
  <c r="V33" i="1"/>
  <c r="H33" i="1" s="1"/>
  <c r="W33" i="1" s="1"/>
  <c r="I33" i="1" s="1"/>
  <c r="W36" i="1"/>
  <c r="I36" i="1" s="1"/>
  <c r="V37" i="1"/>
  <c r="H37" i="1" s="1"/>
  <c r="W37" i="1" s="1"/>
  <c r="I37" i="1" s="1"/>
  <c r="I41" i="1"/>
  <c r="I49" i="1"/>
  <c r="I53" i="1"/>
  <c r="I34" i="1"/>
  <c r="I38" i="1"/>
  <c r="I42" i="1"/>
  <c r="I46" i="1"/>
  <c r="I50" i="1"/>
  <c r="I54" i="1"/>
  <c r="H51" i="1"/>
  <c r="W51" i="1" s="1"/>
  <c r="I51" i="1" s="1"/>
  <c r="I35" i="1"/>
  <c r="I39" i="1"/>
  <c r="I43" i="1"/>
  <c r="I47" i="1"/>
  <c r="I55" i="1"/>
  <c r="I45" i="1"/>
  <c r="I32" i="1"/>
  <c r="I40" i="1"/>
  <c r="I44" i="1"/>
  <c r="I52" i="1"/>
  <c r="I56"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U126" i="1"/>
  <c r="H126" i="1" s="1"/>
  <c r="X126" i="1" s="1"/>
  <c r="U125" i="1"/>
  <c r="H125" i="1" s="1"/>
  <c r="X125" i="1" s="1"/>
  <c r="U124" i="1"/>
  <c r="H124" i="1" s="1"/>
  <c r="X124" i="1" s="1"/>
  <c r="U123" i="1"/>
  <c r="H123" i="1" s="1"/>
  <c r="X123" i="1" s="1"/>
  <c r="U122" i="1"/>
  <c r="H122" i="1" s="1"/>
  <c r="X122" i="1" s="1"/>
  <c r="U121" i="1"/>
  <c r="H121" i="1" s="1"/>
  <c r="X121" i="1" s="1"/>
  <c r="U120" i="1"/>
  <c r="H120" i="1" s="1"/>
  <c r="X120" i="1" s="1"/>
  <c r="U119" i="1"/>
  <c r="H119" i="1" s="1"/>
  <c r="X119" i="1" s="1"/>
  <c r="U118" i="1"/>
  <c r="H118" i="1" s="1"/>
  <c r="X118" i="1" s="1"/>
  <c r="U117" i="1"/>
  <c r="H117" i="1" s="1"/>
  <c r="X117" i="1" s="1"/>
  <c r="U116" i="1"/>
  <c r="H116" i="1" s="1"/>
  <c r="X116" i="1" s="1"/>
  <c r="U115" i="1"/>
  <c r="H115" i="1" s="1"/>
  <c r="X115" i="1" s="1"/>
  <c r="U114" i="1"/>
  <c r="H114" i="1" s="1"/>
  <c r="X114" i="1" s="1"/>
  <c r="U113" i="1"/>
  <c r="H113" i="1" s="1"/>
  <c r="X113" i="1" s="1"/>
  <c r="U112" i="1"/>
  <c r="H112" i="1" s="1"/>
  <c r="X112" i="1" s="1"/>
  <c r="U111" i="1"/>
  <c r="H111" i="1" s="1"/>
  <c r="X111" i="1" s="1"/>
  <c r="U110" i="1"/>
  <c r="H110" i="1" s="1"/>
  <c r="X110" i="1" s="1"/>
  <c r="U109" i="1"/>
  <c r="H109" i="1" s="1"/>
  <c r="X109" i="1" s="1"/>
  <c r="U108" i="1"/>
  <c r="H108" i="1" s="1"/>
  <c r="X108" i="1" s="1"/>
  <c r="U107" i="1"/>
  <c r="H107" i="1" s="1"/>
  <c r="X107" i="1" s="1"/>
  <c r="U106" i="1"/>
  <c r="H106" i="1" s="1"/>
  <c r="X106" i="1" s="1"/>
  <c r="U105" i="1"/>
  <c r="H105" i="1" s="1"/>
  <c r="X105" i="1" s="1"/>
  <c r="U104" i="1"/>
  <c r="H104" i="1" s="1"/>
  <c r="X104" i="1" s="1"/>
  <c r="U103" i="1"/>
  <c r="H103" i="1" s="1"/>
  <c r="X103" i="1" s="1"/>
  <c r="U102" i="1"/>
  <c r="H102" i="1" s="1"/>
  <c r="X102" i="1" s="1"/>
  <c r="U101" i="1"/>
  <c r="H101" i="1" s="1"/>
  <c r="X101" i="1" s="1"/>
  <c r="U100" i="1"/>
  <c r="H100" i="1" s="1"/>
  <c r="X100" i="1" s="1"/>
  <c r="U99" i="1"/>
  <c r="H99" i="1" s="1"/>
  <c r="X99" i="1" s="1"/>
  <c r="U98" i="1"/>
  <c r="H98" i="1" s="1"/>
  <c r="X98" i="1" s="1"/>
  <c r="U97" i="1"/>
  <c r="H97" i="1" s="1"/>
  <c r="X97" i="1" s="1"/>
  <c r="U96" i="1"/>
  <c r="H96" i="1" s="1"/>
  <c r="X96" i="1" s="1"/>
  <c r="U95" i="1"/>
  <c r="H95" i="1" s="1"/>
  <c r="X95" i="1" s="1"/>
  <c r="U94" i="1"/>
  <c r="H94" i="1" s="1"/>
  <c r="X94" i="1" s="1"/>
  <c r="U93" i="1"/>
  <c r="H93" i="1" s="1"/>
  <c r="U92" i="1"/>
  <c r="H92" i="1" s="1"/>
  <c r="X92" i="1" s="1"/>
  <c r="U91" i="1"/>
  <c r="H91" i="1" s="1"/>
  <c r="X91" i="1" s="1"/>
  <c r="U90" i="1"/>
  <c r="H90" i="1" s="1"/>
  <c r="X90" i="1" s="1"/>
  <c r="U89" i="1"/>
  <c r="H89" i="1" s="1"/>
  <c r="X89" i="1" s="1"/>
  <c r="U88" i="1"/>
  <c r="H88" i="1" s="1"/>
  <c r="X88" i="1" s="1"/>
  <c r="U87" i="1"/>
  <c r="H87" i="1" s="1"/>
  <c r="X87" i="1" s="1"/>
  <c r="U86" i="1"/>
  <c r="H86" i="1" s="1"/>
  <c r="X86" i="1" s="1"/>
  <c r="U85" i="1"/>
  <c r="H85" i="1" s="1"/>
  <c r="X85" i="1" s="1"/>
  <c r="U84" i="1"/>
  <c r="H84" i="1" s="1"/>
  <c r="X84" i="1" s="1"/>
  <c r="U83" i="1"/>
  <c r="H83" i="1" s="1"/>
  <c r="X83" i="1" s="1"/>
  <c r="U82" i="1"/>
  <c r="H82" i="1" s="1"/>
  <c r="X82" i="1" s="1"/>
  <c r="U81" i="1"/>
  <c r="H81" i="1" s="1"/>
  <c r="U80" i="1"/>
  <c r="H80" i="1" s="1"/>
  <c r="X80" i="1" s="1"/>
  <c r="U79" i="1"/>
  <c r="H79" i="1" s="1"/>
  <c r="X79" i="1" s="1"/>
  <c r="U78" i="1"/>
  <c r="H78" i="1" s="1"/>
  <c r="X78" i="1" s="1"/>
  <c r="U77" i="1"/>
  <c r="H77" i="1" s="1"/>
  <c r="X77" i="1" s="1"/>
  <c r="U76" i="1"/>
  <c r="H76" i="1" s="1"/>
  <c r="X76" i="1" s="1"/>
  <c r="U75" i="1"/>
  <c r="H75" i="1" s="1"/>
  <c r="X75" i="1" s="1"/>
  <c r="U74" i="1"/>
  <c r="H74" i="1" s="1"/>
  <c r="X74" i="1" s="1"/>
  <c r="U73" i="1"/>
  <c r="H73" i="1" s="1"/>
  <c r="X73" i="1" s="1"/>
  <c r="U72" i="1"/>
  <c r="H72" i="1" s="1"/>
  <c r="X72" i="1" s="1"/>
  <c r="U71" i="1"/>
  <c r="H71" i="1" s="1"/>
  <c r="X71" i="1" s="1"/>
  <c r="U70" i="1"/>
  <c r="H70" i="1" s="1"/>
  <c r="X70" i="1" s="1"/>
  <c r="U69" i="1"/>
  <c r="H69" i="1" s="1"/>
  <c r="X69" i="1" s="1"/>
  <c r="U68" i="1"/>
  <c r="H68" i="1" s="1"/>
  <c r="X68" i="1" s="1"/>
  <c r="U67" i="1"/>
  <c r="H67" i="1" s="1"/>
  <c r="X67" i="1" s="1"/>
  <c r="W28" i="1" l="1"/>
  <c r="I28" i="1" s="1"/>
  <c r="W27" i="1"/>
  <c r="I27" i="1" s="1"/>
  <c r="O5" i="7"/>
  <c r="H64" i="8"/>
  <c r="Q5" i="7" s="1"/>
  <c r="U59" i="1" l="1"/>
  <c r="D57" i="1" s="1"/>
  <c r="U64" i="1"/>
  <c r="G127" i="1" s="1"/>
  <c r="U134" i="1"/>
  <c r="G203" i="1" s="1"/>
  <c r="K5" i="7" s="1"/>
  <c r="K4" i="7" l="1"/>
  <c r="B17" i="7" s="1"/>
  <c r="Q11" i="6"/>
  <c r="C5" i="7" l="1"/>
  <c r="C6" i="7"/>
  <c r="C4" i="7"/>
  <c r="H284" i="1" l="1"/>
  <c r="H285" i="1"/>
  <c r="H286" i="1"/>
  <c r="H287" i="1"/>
  <c r="H288" i="1"/>
  <c r="H289" i="1"/>
  <c r="H211" i="1"/>
  <c r="U136" i="1"/>
  <c r="H136" i="1" s="1"/>
  <c r="S136" i="1"/>
  <c r="U66" i="1"/>
  <c r="U23" i="1"/>
  <c r="H290" i="1" l="1"/>
  <c r="L19" i="6" s="1"/>
  <c r="H246" i="1"/>
  <c r="F19" i="6" s="1"/>
  <c r="U203" i="1"/>
  <c r="U127" i="1"/>
  <c r="P5" i="7"/>
  <c r="P11" i="6"/>
  <c r="F21" i="6" s="1"/>
  <c r="E23" i="1" l="1"/>
  <c r="V23" i="1" s="1"/>
  <c r="X202" i="1"/>
  <c r="H203" i="1" l="1"/>
  <c r="H23" i="1"/>
  <c r="W23" i="1" s="1"/>
  <c r="X137" i="1" l="1"/>
  <c r="X144" i="1"/>
  <c r="X136" i="1"/>
  <c r="L17" i="6"/>
  <c r="Q12" i="6" s="1"/>
  <c r="I23" i="1"/>
  <c r="W57" i="1" l="1"/>
  <c r="F18" i="6" s="1"/>
  <c r="I57" i="1"/>
  <c r="X203" i="1"/>
  <c r="N5" i="7" s="1"/>
  <c r="S66" i="1"/>
  <c r="H66" i="1" l="1"/>
  <c r="H10" i="6"/>
  <c r="H9" i="6"/>
  <c r="L21" i="6" l="1"/>
  <c r="G11" i="6"/>
  <c r="M11" i="6"/>
  <c r="H127" i="1"/>
  <c r="F17" i="6"/>
  <c r="X81" i="1" l="1"/>
  <c r="X93" i="1"/>
  <c r="X66" i="1"/>
  <c r="P12" i="6"/>
  <c r="P13" i="6" s="1"/>
  <c r="P14" i="6" s="1"/>
  <c r="B10" i="6"/>
  <c r="B9" i="6"/>
  <c r="P15" i="6" l="1"/>
  <c r="F22" i="6"/>
  <c r="L4" i="7"/>
  <c r="M4" i="7" s="1"/>
  <c r="F20" i="6"/>
  <c r="Q13" i="6"/>
  <c r="X127" i="1"/>
  <c r="N4" i="7" s="1"/>
  <c r="C31" i="8"/>
  <c r="C22" i="6" l="1"/>
  <c r="T4" i="7"/>
  <c r="B22" i="7" s="1"/>
  <c r="Q14" i="6"/>
  <c r="L5" i="7"/>
  <c r="M5" i="7" s="1"/>
  <c r="L20" i="6"/>
  <c r="Q4" i="7"/>
  <c r="E63" i="8"/>
  <c r="P4" i="7" s="1"/>
  <c r="S4" i="7" s="1"/>
  <c r="D63" i="8"/>
  <c r="O4" i="7" s="1"/>
  <c r="R4" i="7" s="1"/>
  <c r="H22" i="6" l="1"/>
  <c r="T5" i="7"/>
  <c r="B23" i="7" s="1"/>
  <c r="B10" i="7"/>
  <c r="Q15" i="6"/>
  <c r="L22" i="6"/>
  <c r="R5" i="7"/>
  <c r="V5" i="7" s="1"/>
  <c r="S5" i="7"/>
  <c r="S6" i="7" s="1"/>
  <c r="M6" i="7"/>
  <c r="B9" i="7"/>
  <c r="V4" i="7"/>
  <c r="B13" i="7" l="1"/>
  <c r="B18" i="7" s="1"/>
  <c r="B14" i="7"/>
  <c r="B19" i="7" s="1"/>
  <c r="R6" i="7"/>
  <c r="V6" i="7"/>
  <c r="B20" i="7" s="1"/>
</calcChain>
</file>

<file path=xl/sharedStrings.xml><?xml version="1.0" encoding="utf-8"?>
<sst xmlns="http://schemas.openxmlformats.org/spreadsheetml/2006/main" count="377" uniqueCount="241">
  <si>
    <t>Customer Name</t>
  </si>
  <si>
    <t>Site Address</t>
  </si>
  <si>
    <t>Date</t>
  </si>
  <si>
    <t>Application status:</t>
  </si>
  <si>
    <t>Mon</t>
  </si>
  <si>
    <t>Tues</t>
  </si>
  <si>
    <t>Fri</t>
  </si>
  <si>
    <t>Sat</t>
  </si>
  <si>
    <t>Sun</t>
  </si>
  <si>
    <t>Indoor Lighting Power for Conditioned Spaces</t>
  </si>
  <si>
    <t>Watts</t>
  </si>
  <si>
    <t>Climate Zone</t>
  </si>
  <si>
    <t>CZ04</t>
  </si>
  <si>
    <t>Building Type</t>
  </si>
  <si>
    <t>Schools</t>
  </si>
  <si>
    <t>Nonresidential</t>
  </si>
  <si>
    <t>Relocateable public schools</t>
  </si>
  <si>
    <t>High-rise residential</t>
  </si>
  <si>
    <t>Conditioned spaces</t>
  </si>
  <si>
    <t>Hotel/Motel</t>
  </si>
  <si>
    <t>Unconditioned spaces</t>
  </si>
  <si>
    <t>Phase of Construction</t>
  </si>
  <si>
    <t>New Construction</t>
  </si>
  <si>
    <t>Addition</t>
  </si>
  <si>
    <t>Method of Compliance</t>
  </si>
  <si>
    <t>Pre-approval</t>
  </si>
  <si>
    <t>Project completion</t>
  </si>
  <si>
    <t>Indoor Lighting Power for Unconditioned Spaces</t>
  </si>
  <si>
    <t>Allowed lighting power (Unconditioned NRCC-LTI-03-E, page 1)</t>
  </si>
  <si>
    <t>Result:</t>
  </si>
  <si>
    <t>Method used</t>
  </si>
  <si>
    <t>Complete building method</t>
  </si>
  <si>
    <t>Area category method</t>
  </si>
  <si>
    <t>Tailored method</t>
  </si>
  <si>
    <t>Combination of area category and tailored methods</t>
  </si>
  <si>
    <t>Yes</t>
  </si>
  <si>
    <t>No</t>
  </si>
  <si>
    <t xml:space="preserve">TOTAL ALLOWED BUILDING WATTS. </t>
  </si>
  <si>
    <t>Energy savings (kWh)</t>
  </si>
  <si>
    <t>Orange boxes require inputs</t>
  </si>
  <si>
    <t>Gray boxes are descriptive</t>
  </si>
  <si>
    <t>Notes for location of documentation</t>
  </si>
  <si>
    <t>IE_table</t>
  </si>
  <si>
    <t>HVAC Interactive Effects-Non CFL</t>
  </si>
  <si>
    <t>Energy_CZ04</t>
  </si>
  <si>
    <t>Demand_CZ04</t>
  </si>
  <si>
    <t>Assembly</t>
  </si>
  <si>
    <t>Primary School</t>
  </si>
  <si>
    <t>Secondary School</t>
  </si>
  <si>
    <t>Community College</t>
  </si>
  <si>
    <t>University</t>
  </si>
  <si>
    <t>Relocatable Classroom</t>
  </si>
  <si>
    <t>Grocery</t>
  </si>
  <si>
    <t>Hospital</t>
  </si>
  <si>
    <t>Nursing Home</t>
  </si>
  <si>
    <t>Hotel</t>
  </si>
  <si>
    <t>Motel</t>
  </si>
  <si>
    <t>Bio/Tech Manuf.</t>
  </si>
  <si>
    <t>Light Industrial Manuf.</t>
  </si>
  <si>
    <t>Large Office</t>
  </si>
  <si>
    <t>Small Office</t>
  </si>
  <si>
    <t>Sit-Down Restaurant</t>
  </si>
  <si>
    <t>Fast-Food Restaurant</t>
  </si>
  <si>
    <t>Department Store</t>
  </si>
  <si>
    <t>Big Box Retail</t>
  </si>
  <si>
    <t>Small Retail</t>
  </si>
  <si>
    <t>Conditioned Storage</t>
  </si>
  <si>
    <t>Unconditioned Storage</t>
  </si>
  <si>
    <t>Refrigerated Warehouse</t>
  </si>
  <si>
    <t>Exterior</t>
  </si>
  <si>
    <t xml:space="preserve">note: Non-CFL IE effects used in calculator </t>
  </si>
  <si>
    <t>Average for above spaces</t>
  </si>
  <si>
    <t>CDF_table</t>
  </si>
  <si>
    <t>Coincident Demand Factor</t>
  </si>
  <si>
    <t>Average for all space types above</t>
  </si>
  <si>
    <t>SVP New Construction Lighting Rebate Calculator - Interior Lighting</t>
  </si>
  <si>
    <t>AppStatus</t>
  </si>
  <si>
    <t>BuildingType</t>
  </si>
  <si>
    <t>ConstructionPhase</t>
  </si>
  <si>
    <t>ComplianceMethod</t>
  </si>
  <si>
    <t>YesNo</t>
  </si>
  <si>
    <t>RPS</t>
  </si>
  <si>
    <t>NonRes</t>
  </si>
  <si>
    <t>CondSp</t>
  </si>
  <si>
    <t>UncondSp</t>
  </si>
  <si>
    <t>SUMMARY TOTALS OF LIGHTING POWER ALLOWANCES- CONDITIONED SPACES</t>
  </si>
  <si>
    <t>SUMMARY TOTALS OF LIGHTING POWER ALLOWANCES- UNCONDITIONED SPACES</t>
  </si>
  <si>
    <t>Luminaire Schedule</t>
  </si>
  <si>
    <t>A</t>
  </si>
  <si>
    <t>B</t>
  </si>
  <si>
    <t>C</t>
  </si>
  <si>
    <t>D</t>
  </si>
  <si>
    <t>E</t>
  </si>
  <si>
    <t>F</t>
  </si>
  <si>
    <t>Installed Watts</t>
  </si>
  <si>
    <t>Location</t>
  </si>
  <si>
    <t>G</t>
  </si>
  <si>
    <t>MANDATORY AND PRESCRIPTIVE INDOOR LIGHTING CONTROL SCHEDULE AND PAF CALCULATION</t>
  </si>
  <si>
    <t>Lighting control schedule</t>
  </si>
  <si>
    <t>PAF Calculation</t>
  </si>
  <si>
    <t>M</t>
  </si>
  <si>
    <t>K</t>
  </si>
  <si>
    <t>Wed</t>
  </si>
  <si>
    <t>Thu</t>
  </si>
  <si>
    <t>Primary function area in which luminaires are installed</t>
  </si>
  <si>
    <t>Conditioned Space:</t>
  </si>
  <si>
    <t>Unconditioned Space:</t>
  </si>
  <si>
    <t>Energy Savings</t>
  </si>
  <si>
    <t>Sheet to be hidden</t>
  </si>
  <si>
    <t>Annual hours</t>
  </si>
  <si>
    <t>Weighted annual hours</t>
  </si>
  <si>
    <t>How wattage was determined</t>
  </si>
  <si>
    <t>Total</t>
  </si>
  <si>
    <t>Col F:</t>
  </si>
  <si>
    <t>L</t>
  </si>
  <si>
    <t>PAF</t>
  </si>
  <si>
    <t>Col H:</t>
  </si>
  <si>
    <t>Installed portable luminaire watts in this office (B x C)</t>
  </si>
  <si>
    <t>Square feet of this office</t>
  </si>
  <si>
    <t>Accountable Watts</t>
  </si>
  <si>
    <t>H</t>
  </si>
  <si>
    <t>Identify office area in which these portable luminaires are installed</t>
  </si>
  <si>
    <t>Col D:</t>
  </si>
  <si>
    <t>Savings &amp; Rebate Amounts</t>
  </si>
  <si>
    <t>Office Portable Luminaire Schedule</t>
  </si>
  <si>
    <t>Office Installed Portable Luminaire Watts Per Square Foot</t>
  </si>
  <si>
    <t>Office Location</t>
  </si>
  <si>
    <t>Complete luminaire description</t>
  </si>
  <si>
    <t>Watts per luminaire</t>
  </si>
  <si>
    <t>Number of luminaires</t>
  </si>
  <si>
    <t>Conditioned Floor Area</t>
  </si>
  <si>
    <t>Unconditioned Floor Area</t>
  </si>
  <si>
    <t>Accountable watts</t>
  </si>
  <si>
    <t>Name of
item tag</t>
  </si>
  <si>
    <t>Complete
luminaire description</t>
  </si>
  <si>
    <t>Watts per
luminaire</t>
  </si>
  <si>
    <t>Total installed watts in area (CxE)</t>
  </si>
  <si>
    <t>Location
in building</t>
  </si>
  <si>
    <t>Type of lighting control (occupancy sensor, automatic time switch...)</t>
  </si>
  <si>
    <t># of units</t>
  </si>
  <si>
    <t>Watts of controlled lighting</t>
  </si>
  <si>
    <t>Control credit (K x L)</t>
  </si>
  <si>
    <t>Control credit (sum of column M):</t>
  </si>
  <si>
    <t>Complete building method allowed watts. Documented in section B of NRCC-LTI-03-E.</t>
  </si>
  <si>
    <t>Area category method allowed watts. Documented in section C-1 of NRCC-LTI-03-E.</t>
  </si>
  <si>
    <t>Tailored method allowed watts. Documented in section A of NRCC-LTI-04-E.</t>
  </si>
  <si>
    <t>Conditioned and unconditioned space lighting must not be combined.</t>
  </si>
  <si>
    <t>Adjusted installed lighting power</t>
  </si>
  <si>
    <t>Lighting control credits (NRCC-LTI-02-E, page 2)</t>
  </si>
  <si>
    <t>Total Project Summary:</t>
  </si>
  <si>
    <t>This table shall be filled out ONLY for portable luminaires in offices (As defined in §100.1). Fill out a separate line for each different office. Small offices that have the same general and portable lighting may be grouped together. This allowance shall note be traded between offices having different lighting systems.</t>
  </si>
  <si>
    <t>Rebate Amount</t>
  </si>
  <si>
    <t>3. Lighting controls credits (NRCC-LTI-02-E, page 2)</t>
  </si>
  <si>
    <t>4. Adjusted installed lighting power</t>
  </si>
  <si>
    <t>6. Allowed lighting power (Conditioned NRCC-LTI-03-E, page 1)</t>
  </si>
  <si>
    <t>watts</t>
  </si>
  <si>
    <t>kW</t>
  </si>
  <si>
    <t>Energy</t>
  </si>
  <si>
    <t>Demand</t>
  </si>
  <si>
    <t>CDF</t>
  </si>
  <si>
    <t>kWh</t>
  </si>
  <si>
    <t>Eligible?</t>
  </si>
  <si>
    <t>Conditioned space</t>
  </si>
  <si>
    <t>Unconditioned space</t>
  </si>
  <si>
    <t>$/kWh</t>
  </si>
  <si>
    <t>Demand Factor</t>
  </si>
  <si>
    <t>Demand Reduction</t>
  </si>
  <si>
    <t>Totals</t>
  </si>
  <si>
    <t>HVAC IE Factor</t>
  </si>
  <si>
    <t>Instructions</t>
  </si>
  <si>
    <t>Lighting Power Allowance</t>
  </si>
  <si>
    <t>Calculations</t>
  </si>
  <si>
    <t>Allowed Power (watts)</t>
  </si>
  <si>
    <t>Condition</t>
  </si>
  <si>
    <t>Unconditioned</t>
  </si>
  <si>
    <t>Adjusted Installed Power (watts)</t>
  </si>
  <si>
    <t>Difference (watts)</t>
  </si>
  <si>
    <t>Difference (%)</t>
  </si>
  <si>
    <t>Difference:</t>
  </si>
  <si>
    <t>Lighting Hours of Operation</t>
  </si>
  <si>
    <t>Enter typical operating hours for each day of the week</t>
  </si>
  <si>
    <t>Num of Holidays</t>
  </si>
  <si>
    <t>Enter number of holidays observed or days/year the lights are scheduled off.</t>
  </si>
  <si>
    <t>1.</t>
  </si>
  <si>
    <t>2.</t>
  </si>
  <si>
    <t>Note: Use of CEC default values is only allowed for pre-approval submittal. Rebates will only be paid based on the wattage of the installed luminaires.</t>
  </si>
  <si>
    <t>Summary of Allowed Lighting Power</t>
  </si>
  <si>
    <t>Yellow boxes provide outputs based on inputs</t>
  </si>
  <si>
    <t>Note: In order to be eligible for a rebate the adjusted installed lighting power must be at least 10% lower than the total allowed building power</t>
  </si>
  <si>
    <t>Customer</t>
  </si>
  <si>
    <t>At least a 10% reduction?</t>
  </si>
  <si>
    <t>Op hrs</t>
  </si>
  <si>
    <t>Weighted avg</t>
  </si>
  <si>
    <t>- NRCC-LTI-04-E (Lighting Power Allowance -Tailored Lighting Method, if used)</t>
  </si>
  <si>
    <t>- NRCI-LTI--01-E (Certificate of Installation)</t>
  </si>
  <si>
    <t>Cell Color Code</t>
  </si>
  <si>
    <t>Proposed/Installed Lighting Schedule</t>
  </si>
  <si>
    <t>- NRCC-LTI-01-E (Certificate of Compliance)</t>
  </si>
  <si>
    <t>- NRCC-LTI-02-E (Indoor Lighting Controls)</t>
  </si>
  <si>
    <t>- NRCC-LTI-03-E (Indoor Lighting Power Allowance)</t>
  </si>
  <si>
    <r>
      <t xml:space="preserve">- </t>
    </r>
    <r>
      <rPr>
        <b/>
        <sz val="11"/>
        <color theme="1"/>
        <rFont val="Arial"/>
        <family val="2"/>
      </rPr>
      <t>Lighting Schedule Tab</t>
    </r>
    <r>
      <rPr>
        <sz val="11"/>
        <color theme="1"/>
        <rFont val="Arial"/>
        <family val="2"/>
      </rPr>
      <t xml:space="preserve"> - used to enter information about the proposed (or installed) lighting system, the estimated lighting operating hours, and to provide general project information.</t>
    </r>
  </si>
  <si>
    <r>
      <t xml:space="preserve">- </t>
    </r>
    <r>
      <rPr>
        <b/>
        <sz val="11"/>
        <color theme="1"/>
        <rFont val="Arial"/>
        <family val="2"/>
      </rPr>
      <t>Lighting Power Allowance Tab</t>
    </r>
    <r>
      <rPr>
        <sz val="11"/>
        <color theme="1"/>
        <rFont val="Arial"/>
        <family val="2"/>
      </rPr>
      <t xml:space="preserve"> - used to report the code-required lighting power allowances.</t>
    </r>
  </si>
  <si>
    <r>
      <t xml:space="preserve">- </t>
    </r>
    <r>
      <rPr>
        <b/>
        <sz val="11"/>
        <color theme="1"/>
        <rFont val="Arial"/>
        <family val="2"/>
      </rPr>
      <t>Rebate Amount Tab</t>
    </r>
    <r>
      <rPr>
        <sz val="11"/>
        <color theme="1"/>
        <rFont val="Arial"/>
        <family val="2"/>
      </rPr>
      <t xml:space="preserve"> - provides the estimated energy savings and eligible rebate amount.</t>
    </r>
  </si>
  <si>
    <t>Peak Demand savings (kW)</t>
  </si>
  <si>
    <t>Peak Demand Savings</t>
  </si>
  <si>
    <t>Hours/yr</t>
  </si>
  <si>
    <t>Complete the lighting calculator by transferring the required information from the building's compliance forms.</t>
  </si>
  <si>
    <t>Watts per square foot (D/E)</t>
  </si>
  <si>
    <t>Installed watts total</t>
  </si>
  <si>
    <t>Total quantity of installed luminaires:</t>
  </si>
  <si>
    <t>Total qty</t>
  </si>
  <si>
    <t>installed luminaires</t>
  </si>
  <si>
    <t>Total installed portable luminaire watts &gt; 0.3 W/sq. ft. per office</t>
  </si>
  <si>
    <t>Total qty of installed luminaires</t>
  </si>
  <si>
    <t>Total qty of installed portable luminaires</t>
  </si>
  <si>
    <t>SVP New Construction Lighting Rebate Calculator - Indoor Lighting</t>
  </si>
  <si>
    <t>Total Quantity</t>
  </si>
  <si>
    <t>1. Installed lighting (NRCC-LTI-01-E, page 5)</t>
  </si>
  <si>
    <t>2. PORTABLE ONLY FOR OFFICES (NRCC-LT-01-E, page 4)</t>
  </si>
  <si>
    <t>Installed lighting (NRCC-LTI-01-E, page 5)</t>
  </si>
  <si>
    <r>
      <t xml:space="preserve">C. Installed </t>
    </r>
    <r>
      <rPr>
        <b/>
        <sz val="14"/>
        <color rgb="FFC00000"/>
        <rFont val="Arial"/>
        <family val="2"/>
      </rPr>
      <t>Portable</t>
    </r>
    <r>
      <rPr>
        <b/>
        <sz val="14"/>
        <color theme="1"/>
        <rFont val="Arial"/>
        <family val="2"/>
      </rPr>
      <t xml:space="preserve"> Luminaires in Offices - Exception to Section 140.6(a)</t>
    </r>
  </si>
  <si>
    <r>
      <t xml:space="preserve">D. Indoor Lighting Schedule- </t>
    </r>
    <r>
      <rPr>
        <b/>
        <sz val="14"/>
        <color rgb="FFC00000"/>
        <rFont val="Arial"/>
        <family val="2"/>
      </rPr>
      <t>Conditioned</t>
    </r>
    <r>
      <rPr>
        <b/>
        <sz val="14"/>
        <color theme="1"/>
        <rFont val="Arial"/>
        <family val="2"/>
      </rPr>
      <t xml:space="preserve"> Space</t>
    </r>
  </si>
  <si>
    <r>
      <t xml:space="preserve">E. Indoor Lighting Schedule- </t>
    </r>
    <r>
      <rPr>
        <b/>
        <sz val="14"/>
        <color rgb="FFC00000"/>
        <rFont val="Arial"/>
        <family val="2"/>
      </rPr>
      <t>Unconditioned</t>
    </r>
    <r>
      <rPr>
        <b/>
        <sz val="14"/>
        <color theme="1"/>
        <rFont val="Arial"/>
        <family val="2"/>
      </rPr>
      <t xml:space="preserve"> Space </t>
    </r>
  </si>
  <si>
    <t>F. Controls for Conditioned Space</t>
  </si>
  <si>
    <t>G. Controls for Unconditioned Space</t>
  </si>
  <si>
    <r>
      <rPr>
        <b/>
        <sz val="18"/>
        <rFont val="Arial"/>
        <family val="2"/>
      </rPr>
      <t xml:space="preserve">SVP New Construction Lighting Rebate Calculator - </t>
    </r>
    <r>
      <rPr>
        <b/>
        <sz val="18"/>
        <color rgb="FFFF0000"/>
        <rFont val="Arial"/>
        <family val="2"/>
      </rPr>
      <t>Indoor Lighting</t>
    </r>
  </si>
  <si>
    <t>Lighting projects rebated through this program must be at least 10% more efficient than required by Title 24 standards. For program eligibility rules, please see the appropriate rebate application form.</t>
  </si>
  <si>
    <t>A completed lighting calculator must be submitted with either the new construction rebate form or the lighting rebate form, depending upon the project. The lighting calculator is submitted twice - once for pre-approval and once for post-project approval.</t>
  </si>
  <si>
    <t>Primary and Secondary Schools CDF have been removed from the average CDF.</t>
  </si>
  <si>
    <r>
      <t xml:space="preserve">The </t>
    </r>
    <r>
      <rPr>
        <sz val="11"/>
        <rFont val="Arial"/>
        <family val="2"/>
      </rPr>
      <t>SVP New Construction Lighting Rebate Calculator</t>
    </r>
    <r>
      <rPr>
        <sz val="11"/>
        <color theme="1"/>
        <rFont val="Arial"/>
        <family val="2"/>
      </rPr>
      <t xml:space="preserve"> for indoor lighting (lighting calculator) is used to estimate energy savings and rebate amounts for indoor lighting projects in newly constructed facilities or major renovations. It also is used where there the existing lighting system no longer meets the needs of the building. Examples include building or space end use changes (e.g., warehouse to office) and new tenant build-outs where a completely new lighting system is installed. Please consult with SVP efficiency program staff to determine which rebate calculator is appropriate for your retrofit project. SVP reserves the right to determine which calculator must be used for calculating rebates.</t>
    </r>
  </si>
  <si>
    <t>Site Information</t>
  </si>
  <si>
    <t>A. General Information</t>
  </si>
  <si>
    <t>Note: for outdoor lighting, use the SVP New Construction Lighting Rebate Calculator - Outdoor Lighting</t>
  </si>
  <si>
    <t>The building's 2022 Title 24 indoor lighting certificate of compliance forms must be submitted to SVP. The required forms are:</t>
  </si>
  <si>
    <t>Transfer information from the building's 2022 Title 24 Compliance form -  NRCC-LTI-01-E, page 4</t>
  </si>
  <si>
    <t>Transfer information from the building's 2022 Title 24 Compliance form - NRCC-LTI-01-E, page 1</t>
  </si>
  <si>
    <t>Transfer information from the building's 2022 Title 24 Compliance form - NRCC-LTI-01-E, page 5.</t>
  </si>
  <si>
    <t>Transfer information from the building's 2022 Title 24 Compliance form  - NRCC-LTI-02-E, page 2.</t>
  </si>
  <si>
    <t>Transfer information from the building's 2022 Title 24 Compliance form - NRCC-LTI-02-E, page 2.</t>
  </si>
  <si>
    <t>Transfer Information from the building's 2022 Title 24 Compliance form - NRCC-LTI-03-E, page 1.</t>
  </si>
  <si>
    <t>Transfer information from the building's 2022 Title 24 Compliance form - NRCC-LTI-01-E, pages 1 and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</si>
</sst>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164" formatCode="#,##0.0"/>
    <numFmt numFmtId="165" formatCode="0.0%"/>
    <numFmt numFmtId="166" formatCode="0.000"/>
    <numFmt numFmtId="167" formatCode="&quot;$&quot;#,##0.00"/>
    <numFmt numFmtId="168" formatCode="0.0"/>
  </numFmts>
  <fonts count="34" x14ac:knownFonts="1">
    <font>
      <sz val="11"/>
      <color theme="1"/>
      <name val="Calibri"/>
      <family val="2"/>
      <scheme val="minor"/>
    </font>
    <font>
      <sz val="10"/>
      <color theme="1"/>
      <name val="Arial"/>
      <family val="2"/>
    </font>
    <font>
      <b/>
      <sz val="10"/>
      <color theme="1"/>
      <name val="Arial"/>
      <family val="2"/>
    </font>
    <font>
      <sz val="11"/>
      <color rgb="FF9C6500"/>
      <name val="Calibri"/>
      <family val="2"/>
      <scheme val="minor"/>
    </font>
    <font>
      <sz val="11"/>
      <color rgb="FF3F3F76"/>
      <name val="Calibri"/>
      <family val="2"/>
      <scheme val="minor"/>
    </font>
    <font>
      <sz val="11"/>
      <color rgb="FFFF0000"/>
      <name val="Calibri"/>
      <family val="2"/>
      <scheme val="minor"/>
    </font>
    <font>
      <b/>
      <sz val="11"/>
      <color theme="1"/>
      <name val="Calibri"/>
      <family val="2"/>
      <scheme val="minor"/>
    </font>
    <font>
      <b/>
      <sz val="18"/>
      <color theme="1"/>
      <name val="Arial"/>
      <family val="2"/>
    </font>
    <font>
      <sz val="10"/>
      <name val="Arial"/>
      <family val="2"/>
    </font>
    <font>
      <i/>
      <sz val="11"/>
      <color theme="1"/>
      <name val="Calibri"/>
      <family val="2"/>
      <scheme val="minor"/>
    </font>
    <font>
      <sz val="8"/>
      <name val="Arial"/>
      <family val="2"/>
    </font>
    <font>
      <b/>
      <sz val="8"/>
      <color theme="1"/>
      <name val="Calibri"/>
      <family val="2"/>
      <scheme val="minor"/>
    </font>
    <font>
      <b/>
      <sz val="12"/>
      <color theme="1"/>
      <name val="Calibri"/>
      <family val="2"/>
      <scheme val="minor"/>
    </font>
    <font>
      <sz val="11"/>
      <color theme="0"/>
      <name val="Calibri"/>
      <family val="2"/>
      <scheme val="minor"/>
    </font>
    <font>
      <sz val="11"/>
      <color theme="1"/>
      <name val="Calibri"/>
      <family val="2"/>
      <scheme val="minor"/>
    </font>
    <font>
      <sz val="11"/>
      <color theme="1"/>
      <name val="Arial"/>
      <family val="2"/>
    </font>
    <font>
      <b/>
      <sz val="12"/>
      <color theme="1"/>
      <name val="Arial"/>
      <family val="2"/>
    </font>
    <font>
      <sz val="11"/>
      <color rgb="FF3F3F76"/>
      <name val="Arial"/>
      <family val="2"/>
    </font>
    <font>
      <sz val="11"/>
      <color theme="0"/>
      <name val="Arial"/>
      <family val="2"/>
    </font>
    <font>
      <sz val="11"/>
      <color rgb="FF9C6500"/>
      <name val="Arial"/>
      <family val="2"/>
    </font>
    <font>
      <b/>
      <sz val="11"/>
      <color theme="1"/>
      <name val="Arial"/>
      <family val="2"/>
    </font>
    <font>
      <sz val="11"/>
      <color rgb="FFFF0000"/>
      <name val="Arial"/>
      <family val="2"/>
    </font>
    <font>
      <i/>
      <sz val="11"/>
      <color rgb="FF9C6500"/>
      <name val="Arial"/>
      <family val="2"/>
    </font>
    <font>
      <b/>
      <sz val="14"/>
      <color theme="1"/>
      <name val="Arial"/>
      <family val="2"/>
    </font>
    <font>
      <i/>
      <sz val="11"/>
      <color theme="0"/>
      <name val="Arial"/>
      <family val="2"/>
    </font>
    <font>
      <sz val="11"/>
      <name val="Arial"/>
      <family val="2"/>
    </font>
    <font>
      <b/>
      <i/>
      <sz val="10"/>
      <color theme="1"/>
      <name val="Arial"/>
      <family val="2"/>
    </font>
    <font>
      <b/>
      <sz val="9"/>
      <color theme="1"/>
      <name val="Arial"/>
      <family val="2"/>
    </font>
    <font>
      <b/>
      <sz val="11"/>
      <color rgb="FF9C6500"/>
      <name val="Arial"/>
      <family val="2"/>
    </font>
    <font>
      <b/>
      <sz val="14"/>
      <color rgb="FFC00000"/>
      <name val="Arial"/>
      <family val="2"/>
    </font>
    <font>
      <b/>
      <sz val="18"/>
      <color rgb="FFFF0000"/>
      <name val="Arial"/>
      <family val="2"/>
    </font>
    <font>
      <b/>
      <sz val="18"/>
      <name val="Arial"/>
      <family val="2"/>
    </font>
    <font>
      <sz val="10"/>
      <color rgb="FFFF0000"/>
      <name val="Arial"/>
      <family val="2"/>
    </font>
    <font>
      <i/>
      <sz val="11"/>
      <color rgb="FFFF0000"/>
      <name val="Arial"/>
      <family val="2"/>
    </font>
  </fonts>
  <fills count="1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EB9C"/>
      </patternFill>
    </fill>
    <fill>
      <patternFill patternType="solid">
        <fgColor rgb="FFFFCC99"/>
      </patternFill>
    </fill>
    <fill>
      <patternFill patternType="solid">
        <fgColor theme="0" tint="-0.499984740745262"/>
        <bgColor indexed="64"/>
      </patternFill>
    </fill>
    <fill>
      <patternFill patternType="solid">
        <fgColor theme="9" tint="0.59999389629810485"/>
        <bgColor indexed="64"/>
      </patternFill>
    </fill>
    <fill>
      <patternFill patternType="solid">
        <fgColor theme="8"/>
        <bgColor indexed="64"/>
      </patternFill>
    </fill>
    <fill>
      <patternFill patternType="solid">
        <fgColor rgb="FF99CCFF"/>
        <bgColor indexed="64"/>
      </patternFill>
    </fill>
    <fill>
      <patternFill patternType="solid">
        <fgColor rgb="FFCCFFCC"/>
        <bgColor indexed="64"/>
      </patternFill>
    </fill>
    <fill>
      <patternFill patternType="solid">
        <fgColor theme="7"/>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5"/>
      </patternFill>
    </fill>
    <fill>
      <patternFill patternType="solid">
        <fgColor theme="0"/>
        <bgColor indexed="64"/>
      </patternFill>
    </fill>
  </fills>
  <borders count="13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style="thin">
        <color indexed="64"/>
      </right>
      <top/>
      <bottom/>
      <diagonal/>
    </border>
    <border>
      <left style="thin">
        <color rgb="FF7F7F7F"/>
      </left>
      <right style="medium">
        <color indexed="64"/>
      </right>
      <top style="thin">
        <color rgb="FF7F7F7F"/>
      </top>
      <bottom style="thin">
        <color rgb="FF7F7F7F"/>
      </bottom>
      <diagonal/>
    </border>
    <border>
      <left style="medium">
        <color indexed="64"/>
      </left>
      <right/>
      <top/>
      <bottom style="thin">
        <color indexed="64"/>
      </bottom>
      <diagonal/>
    </border>
    <border>
      <left style="thin">
        <color rgb="FF7F7F7F"/>
      </left>
      <right style="medium">
        <color indexed="64"/>
      </right>
      <top/>
      <bottom style="thin">
        <color rgb="FF7F7F7F"/>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rgb="FF7F7F7F"/>
      </left>
      <right style="medium">
        <color indexed="64"/>
      </right>
      <top style="thin">
        <color rgb="FF7F7F7F"/>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top style="double">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double">
        <color auto="1"/>
      </top>
      <bottom/>
      <diagonal/>
    </border>
    <border>
      <left style="thin">
        <color auto="1"/>
      </left>
      <right style="medium">
        <color indexed="64"/>
      </right>
      <top style="double">
        <color auto="1"/>
      </top>
      <bottom/>
      <diagonal/>
    </border>
    <border>
      <left style="thin">
        <color auto="1"/>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double">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indexed="64"/>
      </left>
      <right style="medium">
        <color indexed="64"/>
      </right>
      <top/>
      <bottom style="thin">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rgb="FF7F7F7F"/>
      </bottom>
      <diagonal/>
    </border>
    <border>
      <left/>
      <right style="thin">
        <color indexed="64"/>
      </right>
      <top style="thin">
        <color indexed="64"/>
      </top>
      <bottom style="thin">
        <color rgb="FF7F7F7F"/>
      </bottom>
      <diagonal/>
    </border>
    <border>
      <left style="thin">
        <color rgb="FF7F7F7F"/>
      </left>
      <right/>
      <top style="thin">
        <color rgb="FF7F7F7F"/>
      </top>
      <bottom style="thin">
        <color rgb="FF7F7F7F"/>
      </bottom>
      <diagonal/>
    </border>
    <border>
      <left style="thin">
        <color rgb="FF7F7F7F"/>
      </left>
      <right/>
      <top style="thin">
        <color rgb="FF7F7F7F"/>
      </top>
      <bottom style="medium">
        <color indexed="64"/>
      </bottom>
      <diagonal/>
    </border>
    <border>
      <left style="thin">
        <color indexed="64"/>
      </left>
      <right style="medium">
        <color indexed="64"/>
      </right>
      <top style="thin">
        <color rgb="FF7F7F7F"/>
      </top>
      <bottom style="thin">
        <color rgb="FF7F7F7F"/>
      </bottom>
      <diagonal/>
    </border>
    <border>
      <left style="thin">
        <color rgb="FF7F7F7F"/>
      </left>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style="medium">
        <color indexed="64"/>
      </bottom>
      <diagonal/>
    </border>
    <border>
      <left/>
      <right style="medium">
        <color indexed="64"/>
      </right>
      <top style="medium">
        <color indexed="64"/>
      </top>
      <bottom style="thin">
        <color rgb="FF7F7F7F"/>
      </bottom>
      <diagonal/>
    </border>
    <border>
      <left style="thin">
        <color auto="1"/>
      </left>
      <right style="thin">
        <color indexed="64"/>
      </right>
      <top style="thin">
        <color rgb="FF7F7F7F"/>
      </top>
      <bottom style="thin">
        <color rgb="FF7F7F7F"/>
      </bottom>
      <diagonal/>
    </border>
    <border>
      <left style="thin">
        <color auto="1"/>
      </left>
      <right style="thin">
        <color indexed="64"/>
      </right>
      <top style="thin">
        <color rgb="FF7F7F7F"/>
      </top>
      <bottom style="medium">
        <color indexed="64"/>
      </bottom>
      <diagonal/>
    </border>
    <border>
      <left style="medium">
        <color indexed="64"/>
      </left>
      <right style="thin">
        <color indexed="64"/>
      </right>
      <top/>
      <bottom/>
      <diagonal/>
    </border>
    <border>
      <left style="thin">
        <color indexed="64"/>
      </left>
      <right/>
      <top/>
      <bottom style="thin">
        <color rgb="FF7F7F7F"/>
      </bottom>
      <diagonal/>
    </border>
    <border>
      <left/>
      <right style="thin">
        <color indexed="64"/>
      </right>
      <top/>
      <bottom style="thin">
        <color rgb="FF7F7F7F"/>
      </bottom>
      <diagonal/>
    </border>
    <border>
      <left/>
      <right style="thin">
        <color indexed="64"/>
      </right>
      <top style="thin">
        <color indexed="64"/>
      </top>
      <bottom/>
      <diagonal/>
    </border>
    <border>
      <left style="thin">
        <color indexed="64"/>
      </left>
      <right style="thin">
        <color rgb="FF7F7F7F"/>
      </right>
      <top style="thin">
        <color indexed="64"/>
      </top>
      <bottom/>
      <diagonal/>
    </border>
    <border>
      <left style="thin">
        <color rgb="FF7F7F7F"/>
      </left>
      <right/>
      <top style="thin">
        <color indexed="64"/>
      </top>
      <bottom/>
      <diagonal/>
    </border>
    <border>
      <left style="thin">
        <color indexed="64"/>
      </left>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auto="1"/>
      </left>
      <right/>
      <top style="thin">
        <color rgb="FF7F7F7F"/>
      </top>
      <bottom style="thin">
        <color rgb="FF7F7F7F"/>
      </bottom>
      <diagonal/>
    </border>
    <border>
      <left style="thin">
        <color indexed="64"/>
      </left>
      <right style="thin">
        <color indexed="64"/>
      </right>
      <top style="thin">
        <color theme="0" tint="-0.499984740745262"/>
      </top>
      <bottom style="thin">
        <color theme="0" tint="-0.499984740745262"/>
      </bottom>
      <diagonal/>
    </border>
    <border>
      <left style="thin">
        <color auto="1"/>
      </left>
      <right/>
      <top style="thin">
        <color rgb="FF7F7F7F"/>
      </top>
      <bottom style="medium">
        <color indexed="64"/>
      </bottom>
      <diagonal/>
    </border>
    <border>
      <left style="thin">
        <color auto="1"/>
      </left>
      <right style="thin">
        <color indexed="64"/>
      </right>
      <top style="thin">
        <color auto="1"/>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medium">
        <color indexed="64"/>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theme="0" tint="-0.499984740745262"/>
      </right>
      <top/>
      <bottom style="thin">
        <color theme="0" tint="-0.499984740745262"/>
      </bottom>
      <diagonal/>
    </border>
    <border>
      <left/>
      <right style="thin">
        <color rgb="FF7F7F7F"/>
      </right>
      <top style="thin">
        <color indexed="64"/>
      </top>
      <bottom/>
      <diagonal/>
    </border>
    <border>
      <left/>
      <right style="thin">
        <color rgb="FF7F7F7F"/>
      </right>
      <top style="thin">
        <color rgb="FF7F7F7F"/>
      </top>
      <bottom style="thin">
        <color rgb="FF7F7F7F"/>
      </bottom>
      <diagonal/>
    </border>
    <border>
      <left/>
      <right style="thin">
        <color rgb="FF7F7F7F"/>
      </right>
      <top style="thin">
        <color rgb="FF7F7F7F"/>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thin">
        <color indexed="64"/>
      </right>
      <top/>
      <bottom style="thin">
        <color theme="0" tint="-0.499984740745262"/>
      </bottom>
      <diagonal/>
    </border>
    <border>
      <left style="thin">
        <color rgb="FF7F7F7F"/>
      </left>
      <right/>
      <top style="thin">
        <color indexed="64"/>
      </top>
      <bottom style="thin">
        <color rgb="FF7F7F7F"/>
      </bottom>
      <diagonal/>
    </border>
    <border>
      <left/>
      <right style="thin">
        <color rgb="FF7F7F7F"/>
      </right>
      <top style="thin">
        <color indexed="64"/>
      </top>
      <bottom style="thin">
        <color rgb="FF7F7F7F"/>
      </bottom>
      <diagonal/>
    </border>
    <border>
      <left style="medium">
        <color indexed="64"/>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right style="thin">
        <color rgb="FF7F7F7F"/>
      </right>
      <top/>
      <bottom style="thin">
        <color rgb="FF7F7F7F"/>
      </bottom>
      <diagonal/>
    </border>
    <border>
      <left style="medium">
        <color indexed="64"/>
      </left>
      <right style="thin">
        <color theme="0" tint="-0.499984740745262"/>
      </right>
      <top/>
      <bottom style="thin">
        <color theme="0" tint="-0.499984740745262"/>
      </bottom>
      <diagonal/>
    </border>
    <border>
      <left style="thin">
        <color theme="0" tint="-0.499984740745262"/>
      </left>
      <right style="medium">
        <color indexed="64"/>
      </right>
      <top/>
      <bottom style="thin">
        <color theme="0" tint="-0.499984740745262"/>
      </bottom>
      <diagonal/>
    </border>
    <border>
      <left style="thin">
        <color auto="1"/>
      </left>
      <right style="thin">
        <color indexed="64"/>
      </right>
      <top/>
      <bottom style="thin">
        <color rgb="FF7F7F7F"/>
      </bottom>
      <diagonal/>
    </border>
    <border>
      <left style="thin">
        <color auto="1"/>
      </left>
      <right style="medium">
        <color indexed="64"/>
      </right>
      <top style="thin">
        <color auto="1"/>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medium">
        <color indexed="64"/>
      </bottom>
      <diagonal/>
    </border>
    <border>
      <left style="thin">
        <color indexed="64"/>
      </left>
      <right style="medium">
        <color indexed="64"/>
      </right>
      <top style="thin">
        <color theme="0" tint="-0.499984740745262"/>
      </top>
      <bottom style="medium">
        <color indexed="64"/>
      </bottom>
      <diagonal/>
    </border>
    <border>
      <left style="thin">
        <color indexed="64"/>
      </left>
      <right style="medium">
        <color indexed="64"/>
      </right>
      <top/>
      <bottom style="thin">
        <color theme="0" tint="-0.499984740745262"/>
      </bottom>
      <diagonal/>
    </border>
    <border>
      <left style="thin">
        <color indexed="64"/>
      </left>
      <right style="medium">
        <color indexed="64"/>
      </right>
      <top/>
      <bottom style="thin">
        <color rgb="FF7F7F7F"/>
      </bottom>
      <diagonal/>
    </border>
    <border>
      <left style="thin">
        <color indexed="64"/>
      </left>
      <right style="medium">
        <color indexed="64"/>
      </right>
      <top style="thin">
        <color rgb="FF7F7F7F"/>
      </top>
      <bottom style="medium">
        <color indexed="64"/>
      </bottom>
      <diagonal/>
    </border>
    <border>
      <left style="thin">
        <color auto="1"/>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thin">
        <color rgb="FF7F7F7F"/>
      </right>
      <top style="thin">
        <color rgb="FF7F7F7F"/>
      </top>
      <bottom style="thin">
        <color theme="1" tint="0.499984740745262"/>
      </bottom>
      <diagonal/>
    </border>
    <border>
      <left style="thin">
        <color rgb="FF7F7F7F"/>
      </left>
      <right style="thin">
        <color rgb="FF7F7F7F"/>
      </right>
      <top style="thin">
        <color rgb="FF7F7F7F"/>
      </top>
      <bottom style="thin">
        <color theme="1" tint="0.499984740745262"/>
      </bottom>
      <diagonal/>
    </border>
    <border>
      <left style="thin">
        <color rgb="FF7F7F7F"/>
      </left>
      <right/>
      <top style="thin">
        <color rgb="FF7F7F7F"/>
      </top>
      <bottom style="thin">
        <color theme="1" tint="0.499984740745262"/>
      </bottom>
      <diagonal/>
    </border>
    <border>
      <left/>
      <right style="thin">
        <color rgb="FF7F7F7F"/>
      </right>
      <top style="thin">
        <color rgb="FF7F7F7F"/>
      </top>
      <bottom style="thin">
        <color theme="1" tint="0.499984740745262"/>
      </bottom>
      <diagonal/>
    </border>
    <border>
      <left style="thin">
        <color rgb="FF7F7F7F"/>
      </left>
      <right style="medium">
        <color indexed="64"/>
      </right>
      <top style="thin">
        <color rgb="FF7F7F7F"/>
      </top>
      <bottom style="thin">
        <color theme="1" tint="0.499984740745262"/>
      </bottom>
      <diagonal/>
    </border>
    <border>
      <left style="medium">
        <color indexed="64"/>
      </left>
      <right style="thin">
        <color theme="0" tint="-0.499984740745262"/>
      </right>
      <top style="thin">
        <color theme="0"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1" tint="0.499984740745262"/>
      </bottom>
      <diagonal/>
    </border>
    <border>
      <left style="thin">
        <color theme="0" tint="-0.499984740745262"/>
      </left>
      <right style="medium">
        <color indexed="64"/>
      </right>
      <top style="thin">
        <color theme="0" tint="-0.499984740745262"/>
      </top>
      <bottom style="thin">
        <color theme="1" tint="0.499984740745262"/>
      </bottom>
      <diagonal/>
    </border>
  </borders>
  <cellStyleXfs count="7">
    <xf numFmtId="0" fontId="0" fillId="0" borderId="0"/>
    <xf numFmtId="0" fontId="3" fillId="4" borderId="0" applyNumberFormat="0" applyBorder="0" applyAlignment="0" applyProtection="0"/>
    <xf numFmtId="0" fontId="4" fillId="5" borderId="22" applyNumberFormat="0" applyAlignment="0" applyProtection="0"/>
    <xf numFmtId="0" fontId="8" fillId="0" borderId="0"/>
    <xf numFmtId="0" fontId="13" fillId="14" borderId="0" applyNumberFormat="0" applyBorder="0" applyAlignment="0" applyProtection="0"/>
    <xf numFmtId="44" fontId="14" fillId="0" borderId="0" applyFont="0" applyFill="0" applyBorder="0" applyAlignment="0" applyProtection="0"/>
    <xf numFmtId="9" fontId="14" fillId="0" borderId="0" applyFont="0" applyFill="0" applyBorder="0" applyAlignment="0" applyProtection="0"/>
  </cellStyleXfs>
  <cellXfs count="410">
    <xf numFmtId="0" fontId="0" fillId="0" borderId="0" xfId="0"/>
    <xf numFmtId="3" fontId="1" fillId="0" borderId="0" xfId="0" applyNumberFormat="1" applyFont="1"/>
    <xf numFmtId="3" fontId="1" fillId="2" borderId="7" xfId="0" applyNumberFormat="1" applyFont="1" applyFill="1" applyBorder="1"/>
    <xf numFmtId="3" fontId="1" fillId="2" borderId="9" xfId="0" applyNumberFormat="1" applyFont="1" applyFill="1" applyBorder="1"/>
    <xf numFmtId="3" fontId="1" fillId="2" borderId="6" xfId="0" applyNumberFormat="1" applyFont="1" applyFill="1" applyBorder="1"/>
    <xf numFmtId="3" fontId="1" fillId="2" borderId="11" xfId="0" applyNumberFormat="1" applyFont="1" applyFill="1" applyBorder="1"/>
    <xf numFmtId="3" fontId="1" fillId="2" borderId="20" xfId="0" applyNumberFormat="1" applyFont="1" applyFill="1" applyBorder="1"/>
    <xf numFmtId="3" fontId="1" fillId="2" borderId="13" xfId="0" applyNumberFormat="1" applyFont="1" applyFill="1" applyBorder="1"/>
    <xf numFmtId="3" fontId="1" fillId="2" borderId="14" xfId="0" applyNumberFormat="1" applyFont="1" applyFill="1" applyBorder="1"/>
    <xf numFmtId="3" fontId="1" fillId="2" borderId="15" xfId="0" applyNumberFormat="1" applyFont="1" applyFill="1" applyBorder="1"/>
    <xf numFmtId="3" fontId="1" fillId="2" borderId="5" xfId="0" applyNumberFormat="1" applyFont="1" applyFill="1" applyBorder="1"/>
    <xf numFmtId="3" fontId="1" fillId="2" borderId="4" xfId="0" applyNumberFormat="1" applyFont="1" applyFill="1" applyBorder="1"/>
    <xf numFmtId="3" fontId="1" fillId="2" borderId="1" xfId="0" applyNumberFormat="1" applyFont="1" applyFill="1" applyBorder="1"/>
    <xf numFmtId="3" fontId="1" fillId="2" borderId="2" xfId="0" applyNumberFormat="1" applyFont="1" applyFill="1" applyBorder="1"/>
    <xf numFmtId="3" fontId="1" fillId="2" borderId="3" xfId="0" applyNumberFormat="1" applyFont="1" applyFill="1" applyBorder="1"/>
    <xf numFmtId="3" fontId="1" fillId="2" borderId="26" xfId="0" applyNumberFormat="1" applyFont="1" applyFill="1" applyBorder="1"/>
    <xf numFmtId="3" fontId="1" fillId="3" borderId="7" xfId="0" applyNumberFormat="1" applyFont="1" applyFill="1" applyBorder="1"/>
    <xf numFmtId="3" fontId="1" fillId="6" borderId="9" xfId="0" applyNumberFormat="1" applyFont="1" applyFill="1" applyBorder="1"/>
    <xf numFmtId="3" fontId="1" fillId="6" borderId="6" xfId="0" applyNumberFormat="1" applyFont="1" applyFill="1" applyBorder="1"/>
    <xf numFmtId="3" fontId="1" fillId="6" borderId="12" xfId="0" applyNumberFormat="1" applyFont="1" applyFill="1" applyBorder="1"/>
    <xf numFmtId="3" fontId="1" fillId="2" borderId="31" xfId="0" applyNumberFormat="1" applyFont="1" applyFill="1" applyBorder="1"/>
    <xf numFmtId="3" fontId="1" fillId="0" borderId="0" xfId="0" applyNumberFormat="1" applyFont="1" applyBorder="1"/>
    <xf numFmtId="3" fontId="7" fillId="0" borderId="0" xfId="0" applyNumberFormat="1" applyFont="1"/>
    <xf numFmtId="0" fontId="6" fillId="0" borderId="0" xfId="0" applyFont="1"/>
    <xf numFmtId="0" fontId="9" fillId="0" borderId="0" xfId="0" applyFont="1"/>
    <xf numFmtId="0" fontId="11" fillId="9" borderId="40" xfId="3" applyNumberFormat="1" applyFont="1" applyFill="1" applyBorder="1" applyAlignment="1">
      <alignment horizontal="center"/>
    </xf>
    <xf numFmtId="0" fontId="10" fillId="0" borderId="42" xfId="3" applyNumberFormat="1" applyFont="1" applyBorder="1" applyAlignment="1">
      <alignment horizontal="left"/>
    </xf>
    <xf numFmtId="0" fontId="10" fillId="10" borderId="23" xfId="3" applyNumberFormat="1" applyFont="1" applyFill="1" applyBorder="1" applyAlignment="1">
      <alignment horizontal="left"/>
    </xf>
    <xf numFmtId="0" fontId="10" fillId="0" borderId="23" xfId="3" applyNumberFormat="1" applyFont="1" applyBorder="1" applyAlignment="1">
      <alignment horizontal="left"/>
    </xf>
    <xf numFmtId="0" fontId="10" fillId="10" borderId="44" xfId="3" applyNumberFormat="1" applyFont="1" applyFill="1" applyBorder="1" applyAlignment="1">
      <alignment horizontal="left"/>
    </xf>
    <xf numFmtId="0" fontId="10" fillId="11" borderId="23" xfId="3" applyNumberFormat="1" applyFont="1" applyFill="1" applyBorder="1" applyAlignment="1">
      <alignment horizontal="left"/>
    </xf>
    <xf numFmtId="0" fontId="0" fillId="0" borderId="0" xfId="0" applyAlignment="1">
      <alignment horizontal="right"/>
    </xf>
    <xf numFmtId="0" fontId="5" fillId="0" borderId="0" xfId="0" applyFont="1"/>
    <xf numFmtId="3" fontId="1" fillId="3" borderId="26" xfId="0" applyNumberFormat="1" applyFont="1" applyFill="1" applyBorder="1"/>
    <xf numFmtId="2" fontId="10" fillId="0" borderId="47" xfId="3" applyNumberFormat="1" applyFont="1" applyBorder="1" applyAlignment="1">
      <alignment horizontal="center"/>
    </xf>
    <xf numFmtId="2" fontId="10" fillId="0" borderId="48" xfId="3" applyNumberFormat="1" applyFont="1" applyBorder="1" applyAlignment="1">
      <alignment horizontal="center"/>
    </xf>
    <xf numFmtId="2" fontId="10" fillId="10" borderId="45" xfId="3" applyNumberFormat="1" applyFont="1" applyFill="1" applyBorder="1" applyAlignment="1">
      <alignment horizontal="center"/>
    </xf>
    <xf numFmtId="2" fontId="10" fillId="10" borderId="49" xfId="3" applyNumberFormat="1" applyFont="1" applyFill="1" applyBorder="1" applyAlignment="1">
      <alignment horizontal="center"/>
    </xf>
    <xf numFmtId="2" fontId="10" fillId="0" borderId="45" xfId="3" applyNumberFormat="1" applyFont="1" applyBorder="1" applyAlignment="1">
      <alignment horizontal="center"/>
    </xf>
    <xf numFmtId="2" fontId="10" fillId="0" borderId="49" xfId="3" applyNumberFormat="1" applyFont="1" applyBorder="1" applyAlignment="1">
      <alignment horizontal="center"/>
    </xf>
    <xf numFmtId="2" fontId="10" fillId="10" borderId="11" xfId="3" applyNumberFormat="1" applyFont="1" applyFill="1" applyBorder="1" applyAlignment="1">
      <alignment horizontal="center"/>
    </xf>
    <xf numFmtId="2" fontId="10" fillId="10" borderId="38" xfId="3" applyNumberFormat="1" applyFont="1" applyFill="1" applyBorder="1" applyAlignment="1">
      <alignment horizontal="center"/>
    </xf>
    <xf numFmtId="0" fontId="11" fillId="9" borderId="50" xfId="3" applyNumberFormat="1" applyFont="1" applyFill="1" applyBorder="1" applyAlignment="1">
      <alignment horizontal="center" vertical="center" wrapText="1"/>
    </xf>
    <xf numFmtId="2" fontId="10" fillId="0" borderId="51" xfId="3" applyNumberFormat="1" applyFont="1" applyBorder="1" applyAlignment="1">
      <alignment horizontal="center"/>
    </xf>
    <xf numFmtId="2" fontId="10" fillId="10" borderId="52" xfId="3" applyNumberFormat="1" applyFont="1" applyFill="1" applyBorder="1" applyAlignment="1">
      <alignment horizontal="center"/>
    </xf>
    <xf numFmtId="2" fontId="10" fillId="0" borderId="52" xfId="3" applyNumberFormat="1" applyFont="1" applyBorder="1" applyAlignment="1">
      <alignment horizontal="center"/>
    </xf>
    <xf numFmtId="2" fontId="10" fillId="10" borderId="53" xfId="3" applyNumberFormat="1" applyFont="1" applyFill="1" applyBorder="1" applyAlignment="1">
      <alignment horizontal="center"/>
    </xf>
    <xf numFmtId="0" fontId="0" fillId="12" borderId="0" xfId="0" applyFill="1"/>
    <xf numFmtId="0" fontId="0" fillId="13" borderId="0" xfId="0" applyFill="1"/>
    <xf numFmtId="3" fontId="1" fillId="6" borderId="21" xfId="0" applyNumberFormat="1" applyFont="1" applyFill="1" applyBorder="1" applyAlignment="1">
      <alignment horizontal="center"/>
    </xf>
    <xf numFmtId="2" fontId="10" fillId="11" borderId="17" xfId="3" applyNumberFormat="1" applyFont="1" applyFill="1" applyBorder="1" applyAlignment="1">
      <alignment horizontal="center"/>
    </xf>
    <xf numFmtId="2" fontId="10" fillId="11" borderId="28" xfId="3" applyNumberFormat="1" applyFont="1" applyFill="1" applyBorder="1" applyAlignment="1">
      <alignment horizontal="center"/>
    </xf>
    <xf numFmtId="2" fontId="10" fillId="11" borderId="55" xfId="3" applyNumberFormat="1" applyFont="1" applyFill="1" applyBorder="1" applyAlignment="1">
      <alignment horizontal="center"/>
    </xf>
    <xf numFmtId="3" fontId="1" fillId="2" borderId="61" xfId="0" applyNumberFormat="1" applyFont="1" applyFill="1" applyBorder="1"/>
    <xf numFmtId="3" fontId="1" fillId="2" borderId="60" xfId="0" applyNumberFormat="1" applyFont="1" applyFill="1" applyBorder="1"/>
    <xf numFmtId="3" fontId="1" fillId="6" borderId="16" xfId="0" applyNumberFormat="1" applyFont="1" applyFill="1" applyBorder="1"/>
    <xf numFmtId="3" fontId="2" fillId="3" borderId="20" xfId="0" applyNumberFormat="1" applyFont="1" applyFill="1" applyBorder="1"/>
    <xf numFmtId="3" fontId="1" fillId="3" borderId="29" xfId="0" applyNumberFormat="1" applyFont="1" applyFill="1" applyBorder="1"/>
    <xf numFmtId="3" fontId="1" fillId="0" borderId="10" xfId="0" applyNumberFormat="1" applyFont="1" applyFill="1" applyBorder="1"/>
    <xf numFmtId="3" fontId="1" fillId="0" borderId="10" xfId="0" applyNumberFormat="1" applyFont="1" applyBorder="1"/>
    <xf numFmtId="3" fontId="1" fillId="0" borderId="68" xfId="0" applyNumberFormat="1" applyFont="1" applyBorder="1"/>
    <xf numFmtId="3" fontId="1" fillId="3" borderId="66" xfId="0" applyNumberFormat="1" applyFont="1" applyFill="1" applyBorder="1"/>
    <xf numFmtId="0" fontId="12" fillId="0" borderId="0" xfId="0" applyFont="1"/>
    <xf numFmtId="3" fontId="1" fillId="3" borderId="18" xfId="0" applyNumberFormat="1" applyFont="1" applyFill="1" applyBorder="1"/>
    <xf numFmtId="3" fontId="1" fillId="3" borderId="19" xfId="0" applyNumberFormat="1" applyFont="1" applyFill="1" applyBorder="1"/>
    <xf numFmtId="3" fontId="1" fillId="0" borderId="0" xfId="0" applyNumberFormat="1" applyFont="1" applyAlignment="1">
      <alignment horizontal="right"/>
    </xf>
    <xf numFmtId="3" fontId="1" fillId="0" borderId="0" xfId="0" applyNumberFormat="1" applyFont="1" applyFill="1"/>
    <xf numFmtId="3" fontId="1" fillId="3" borderId="8" xfId="0" applyNumberFormat="1" applyFont="1" applyFill="1" applyBorder="1"/>
    <xf numFmtId="3" fontId="1" fillId="3" borderId="66" xfId="0" applyNumberFormat="1" applyFont="1" applyFill="1" applyBorder="1" applyAlignment="1">
      <alignment horizontal="center"/>
    </xf>
    <xf numFmtId="3" fontId="1" fillId="0" borderId="38" xfId="0" applyNumberFormat="1" applyFont="1" applyFill="1" applyBorder="1"/>
    <xf numFmtId="3" fontId="1" fillId="2" borderId="56" xfId="0" applyNumberFormat="1" applyFont="1" applyFill="1" applyBorder="1"/>
    <xf numFmtId="3" fontId="1" fillId="3" borderId="32" xfId="0" applyNumberFormat="1" applyFont="1" applyFill="1" applyBorder="1" applyAlignment="1">
      <alignment horizontal="center"/>
    </xf>
    <xf numFmtId="0" fontId="15" fillId="0" borderId="0" xfId="0" applyFont="1"/>
    <xf numFmtId="3" fontId="1" fillId="0" borderId="0" xfId="0" applyNumberFormat="1" applyFont="1" applyFill="1" applyBorder="1"/>
    <xf numFmtId="3" fontId="1" fillId="2" borderId="54" xfId="0" applyNumberFormat="1" applyFont="1" applyFill="1" applyBorder="1"/>
    <xf numFmtId="3" fontId="2" fillId="0" borderId="0" xfId="0" applyNumberFormat="1" applyFont="1"/>
    <xf numFmtId="0" fontId="15" fillId="0" borderId="0" xfId="0" applyFont="1" applyFill="1"/>
    <xf numFmtId="3" fontId="18" fillId="14" borderId="13" xfId="4" applyNumberFormat="1" applyFont="1" applyBorder="1"/>
    <xf numFmtId="3" fontId="18" fillId="14" borderId="14" xfId="4" applyNumberFormat="1" applyFont="1" applyBorder="1"/>
    <xf numFmtId="3" fontId="18" fillId="14" borderId="15" xfId="4" applyNumberFormat="1" applyFont="1" applyBorder="1"/>
    <xf numFmtId="3" fontId="19" fillId="4" borderId="26" xfId="1" applyNumberFormat="1" applyFont="1" applyBorder="1"/>
    <xf numFmtId="3" fontId="19" fillId="4" borderId="2" xfId="1" applyNumberFormat="1" applyFont="1" applyBorder="1"/>
    <xf numFmtId="3" fontId="19" fillId="4" borderId="3" xfId="1" applyNumberFormat="1" applyFont="1" applyBorder="1"/>
    <xf numFmtId="3" fontId="19" fillId="4" borderId="45" xfId="1" applyNumberFormat="1" applyFont="1" applyBorder="1"/>
    <xf numFmtId="3" fontId="19" fillId="4" borderId="0" xfId="1" applyNumberFormat="1" applyFont="1" applyBorder="1"/>
    <xf numFmtId="3" fontId="19" fillId="4" borderId="24" xfId="1" applyNumberFormat="1" applyFont="1" applyBorder="1"/>
    <xf numFmtId="3" fontId="19" fillId="4" borderId="68" xfId="1" applyNumberFormat="1" applyFont="1" applyBorder="1" applyAlignment="1">
      <alignment horizontal="center"/>
    </xf>
    <xf numFmtId="0" fontId="15" fillId="0" borderId="0" xfId="0" applyFont="1" applyFill="1" applyBorder="1"/>
    <xf numFmtId="3" fontId="19" fillId="4" borderId="27" xfId="1" applyNumberFormat="1" applyFont="1" applyBorder="1" applyAlignment="1">
      <alignment horizontal="center"/>
    </xf>
    <xf numFmtId="3" fontId="19" fillId="4" borderId="25" xfId="1" applyNumberFormat="1" applyFont="1" applyBorder="1" applyAlignment="1">
      <alignment horizontal="center"/>
    </xf>
    <xf numFmtId="3" fontId="19" fillId="4" borderId="12" xfId="1" applyNumberFormat="1" applyFont="1" applyBorder="1"/>
    <xf numFmtId="0" fontId="20" fillId="0" borderId="0" xfId="0" applyFont="1"/>
    <xf numFmtId="3" fontId="17" fillId="0" borderId="0" xfId="2" applyNumberFormat="1" applyFont="1" applyFill="1" applyBorder="1"/>
    <xf numFmtId="3" fontId="17" fillId="5" borderId="54" xfId="2" applyNumberFormat="1" applyFont="1" applyBorder="1"/>
    <xf numFmtId="3" fontId="19" fillId="0" borderId="0" xfId="1" applyNumberFormat="1" applyFont="1" applyFill="1" applyBorder="1"/>
    <xf numFmtId="3" fontId="19" fillId="4" borderId="54" xfId="1" applyNumberFormat="1" applyFont="1" applyBorder="1"/>
    <xf numFmtId="0" fontId="20" fillId="0" borderId="0" xfId="0" applyFont="1" applyFill="1"/>
    <xf numFmtId="0" fontId="15" fillId="0" borderId="0" xfId="0" applyFont="1" applyAlignment="1">
      <alignment horizontal="right"/>
    </xf>
    <xf numFmtId="0" fontId="20" fillId="8" borderId="0" xfId="0" applyFont="1" applyFill="1"/>
    <xf numFmtId="0" fontId="15" fillId="8" borderId="0" xfId="0" applyFont="1" applyFill="1"/>
    <xf numFmtId="3" fontId="2" fillId="2" borderId="17" xfId="0" applyNumberFormat="1" applyFont="1" applyFill="1" applyBorder="1"/>
    <xf numFmtId="3" fontId="22" fillId="4" borderId="12" xfId="1" applyNumberFormat="1" applyFont="1" applyBorder="1"/>
    <xf numFmtId="3" fontId="22" fillId="4" borderId="12" xfId="1" applyNumberFormat="1" applyFont="1" applyBorder="1" applyAlignment="1">
      <alignment horizontal="right"/>
    </xf>
    <xf numFmtId="165" fontId="22" fillId="4" borderId="30" xfId="6" applyNumberFormat="1" applyFont="1" applyFill="1" applyBorder="1" applyAlignment="1">
      <alignment horizontal="center"/>
    </xf>
    <xf numFmtId="0" fontId="15" fillId="3" borderId="0" xfId="0" applyFont="1" applyFill="1"/>
    <xf numFmtId="0" fontId="20" fillId="3" borderId="0" xfId="0" applyFont="1" applyFill="1"/>
    <xf numFmtId="0" fontId="15" fillId="3" borderId="0" xfId="0" applyFont="1" applyFill="1" applyAlignment="1">
      <alignment horizontal="right"/>
    </xf>
    <xf numFmtId="3" fontId="15" fillId="3" borderId="54" xfId="0" applyNumberFormat="1" applyFont="1" applyFill="1" applyBorder="1" applyAlignment="1">
      <alignment horizontal="center"/>
    </xf>
    <xf numFmtId="165" fontId="15" fillId="3" borderId="54" xfId="6" applyNumberFormat="1" applyFont="1" applyFill="1" applyBorder="1" applyAlignment="1">
      <alignment horizontal="center"/>
    </xf>
    <xf numFmtId="0" fontId="15" fillId="3" borderId="54" xfId="0" applyFont="1" applyFill="1" applyBorder="1" applyAlignment="1">
      <alignment horizontal="center"/>
    </xf>
    <xf numFmtId="0" fontId="21" fillId="3" borderId="0" xfId="0" applyFont="1" applyFill="1"/>
    <xf numFmtId="3" fontId="17" fillId="5" borderId="28" xfId="2" applyNumberFormat="1" applyFont="1" applyBorder="1" applyProtection="1">
      <protection locked="0"/>
    </xf>
    <xf numFmtId="3" fontId="17" fillId="5" borderId="10" xfId="2" applyNumberFormat="1" applyFont="1" applyBorder="1" applyAlignment="1" applyProtection="1">
      <alignment horizontal="center"/>
      <protection locked="0"/>
    </xf>
    <xf numFmtId="3" fontId="17" fillId="5" borderId="84" xfId="2" applyNumberFormat="1" applyFont="1" applyBorder="1"/>
    <xf numFmtId="3" fontId="17" fillId="5" borderId="85" xfId="2" applyNumberFormat="1" applyFont="1" applyBorder="1"/>
    <xf numFmtId="3" fontId="17" fillId="5" borderId="83" xfId="2" applyNumberFormat="1" applyFont="1" applyBorder="1"/>
    <xf numFmtId="0" fontId="15" fillId="3" borderId="18" xfId="0" applyFont="1" applyFill="1" applyBorder="1"/>
    <xf numFmtId="0" fontId="20" fillId="3" borderId="19" xfId="0" applyFont="1" applyFill="1" applyBorder="1"/>
    <xf numFmtId="0" fontId="18" fillId="14" borderId="13" xfId="4" applyFont="1" applyBorder="1"/>
    <xf numFmtId="0" fontId="18" fillId="14" borderId="14" xfId="4" applyFont="1" applyBorder="1"/>
    <xf numFmtId="0" fontId="18" fillId="14" borderId="15" xfId="4" applyFont="1" applyBorder="1"/>
    <xf numFmtId="0" fontId="15" fillId="3" borderId="36" xfId="0" applyFont="1" applyFill="1" applyBorder="1" applyAlignment="1">
      <alignment horizontal="center"/>
    </xf>
    <xf numFmtId="0" fontId="15" fillId="3" borderId="59" xfId="0" applyFont="1" applyFill="1" applyBorder="1" applyAlignment="1">
      <alignment horizontal="center"/>
    </xf>
    <xf numFmtId="0" fontId="15" fillId="3" borderId="66" xfId="0" applyFont="1" applyFill="1" applyBorder="1" applyAlignment="1">
      <alignment horizontal="center"/>
    </xf>
    <xf numFmtId="0" fontId="15" fillId="3" borderId="35" xfId="0" applyFont="1" applyFill="1" applyBorder="1" applyAlignment="1">
      <alignment horizontal="center" wrapText="1"/>
    </xf>
    <xf numFmtId="0" fontId="15" fillId="2" borderId="43" xfId="0" applyFont="1" applyFill="1" applyBorder="1" applyAlignment="1">
      <alignment horizontal="left" wrapText="1"/>
    </xf>
    <xf numFmtId="0" fontId="15" fillId="2" borderId="0" xfId="0" applyFont="1" applyFill="1" applyBorder="1" applyAlignment="1">
      <alignment horizontal="center" wrapText="1"/>
    </xf>
    <xf numFmtId="0" fontId="15" fillId="2" borderId="49" xfId="0" applyFont="1" applyFill="1" applyBorder="1" applyAlignment="1">
      <alignment horizontal="center" wrapText="1"/>
    </xf>
    <xf numFmtId="164" fontId="19" fillId="4" borderId="78" xfId="1" applyNumberFormat="1" applyFont="1" applyBorder="1" applyAlignment="1">
      <alignment horizontal="center"/>
    </xf>
    <xf numFmtId="164" fontId="19" fillId="4" borderId="79" xfId="1" applyNumberFormat="1" applyFont="1" applyBorder="1" applyAlignment="1">
      <alignment horizontal="center"/>
    </xf>
    <xf numFmtId="168" fontId="19" fillId="4" borderId="53" xfId="1" applyNumberFormat="1" applyFont="1" applyBorder="1" applyAlignment="1">
      <alignment horizontal="center"/>
    </xf>
    <xf numFmtId="0" fontId="23" fillId="3" borderId="13" xfId="0" applyFont="1" applyFill="1" applyBorder="1"/>
    <xf numFmtId="0" fontId="15" fillId="3" borderId="14" xfId="0" applyFont="1" applyFill="1" applyBorder="1"/>
    <xf numFmtId="0" fontId="15" fillId="3" borderId="15" xfId="0" applyFont="1" applyFill="1" applyBorder="1"/>
    <xf numFmtId="0" fontId="15" fillId="3" borderId="0" xfId="0" applyFont="1" applyFill="1" applyBorder="1"/>
    <xf numFmtId="0" fontId="18" fillId="14" borderId="12" xfId="4" applyFont="1" applyBorder="1"/>
    <xf numFmtId="0" fontId="18" fillId="14" borderId="0" xfId="4" applyFont="1" applyBorder="1"/>
    <xf numFmtId="0" fontId="18" fillId="14" borderId="34" xfId="4" applyFont="1" applyBorder="1"/>
    <xf numFmtId="0" fontId="15" fillId="3" borderId="46" xfId="0" applyFont="1" applyFill="1" applyBorder="1" applyAlignment="1">
      <alignment horizontal="center"/>
    </xf>
    <xf numFmtId="3" fontId="19" fillId="4" borderId="22" xfId="1" applyNumberFormat="1" applyFont="1" applyBorder="1" applyAlignment="1">
      <alignment horizontal="center"/>
    </xf>
    <xf numFmtId="3" fontId="19" fillId="4" borderId="64" xfId="1" applyNumberFormat="1" applyFont="1" applyBorder="1" applyAlignment="1">
      <alignment horizontal="center"/>
    </xf>
    <xf numFmtId="3" fontId="19" fillId="4" borderId="55" xfId="1" applyNumberFormat="1" applyFont="1" applyBorder="1" applyAlignment="1">
      <alignment horizontal="center"/>
    </xf>
    <xf numFmtId="0" fontId="18" fillId="14" borderId="16" xfId="4" applyFont="1" applyBorder="1"/>
    <xf numFmtId="0" fontId="15" fillId="3" borderId="19" xfId="0" applyFont="1" applyFill="1" applyBorder="1"/>
    <xf numFmtId="0" fontId="15" fillId="3" borderId="46" xfId="0" applyFont="1" applyFill="1" applyBorder="1"/>
    <xf numFmtId="0" fontId="18" fillId="14" borderId="18" xfId="4" applyFont="1" applyBorder="1"/>
    <xf numFmtId="0" fontId="18" fillId="14" borderId="19" xfId="4" applyFont="1" applyBorder="1"/>
    <xf numFmtId="0" fontId="15" fillId="3" borderId="17" xfId="0" applyFont="1" applyFill="1" applyBorder="1"/>
    <xf numFmtId="0" fontId="15" fillId="2" borderId="57" xfId="0" applyFont="1" applyFill="1" applyBorder="1" applyAlignment="1">
      <alignment horizontal="left" wrapText="1"/>
    </xf>
    <xf numFmtId="0" fontId="15" fillId="2" borderId="41" xfId="0" applyFont="1" applyFill="1" applyBorder="1" applyAlignment="1">
      <alignment horizontal="left" wrapText="1"/>
    </xf>
    <xf numFmtId="0" fontId="15" fillId="2" borderId="41" xfId="0" applyFont="1" applyFill="1" applyBorder="1" applyAlignment="1">
      <alignment horizontal="center"/>
    </xf>
    <xf numFmtId="3" fontId="19" fillId="4" borderId="73" xfId="1" applyNumberFormat="1" applyFont="1" applyBorder="1" applyAlignment="1">
      <alignment horizontal="center"/>
    </xf>
    <xf numFmtId="3" fontId="19" fillId="4" borderId="53" xfId="1" applyNumberFormat="1" applyFont="1" applyBorder="1" applyAlignment="1">
      <alignment horizontal="center"/>
    </xf>
    <xf numFmtId="0" fontId="23" fillId="3" borderId="17" xfId="0" applyFont="1" applyFill="1" applyBorder="1"/>
    <xf numFmtId="3" fontId="23" fillId="3" borderId="17" xfId="0" applyNumberFormat="1" applyFont="1" applyFill="1" applyBorder="1"/>
    <xf numFmtId="164" fontId="19" fillId="4" borderId="91" xfId="1" applyNumberFormat="1" applyFont="1" applyBorder="1" applyAlignment="1">
      <alignment horizontal="center"/>
    </xf>
    <xf numFmtId="164" fontId="19" fillId="4" borderId="93" xfId="1" applyNumberFormat="1" applyFont="1" applyBorder="1" applyAlignment="1">
      <alignment horizontal="center"/>
    </xf>
    <xf numFmtId="0" fontId="15" fillId="3" borderId="37" xfId="0" applyFont="1" applyFill="1" applyBorder="1" applyAlignment="1">
      <alignment horizontal="center"/>
    </xf>
    <xf numFmtId="0" fontId="15" fillId="3" borderId="44" xfId="0" applyFont="1" applyFill="1" applyBorder="1" applyAlignment="1">
      <alignment horizontal="center"/>
    </xf>
    <xf numFmtId="0" fontId="20" fillId="3" borderId="18" xfId="0" applyFont="1" applyFill="1" applyBorder="1"/>
    <xf numFmtId="0" fontId="18" fillId="14" borderId="13" xfId="4" quotePrefix="1" applyFont="1" applyBorder="1" applyAlignment="1">
      <alignment horizontal="center"/>
    </xf>
    <xf numFmtId="0" fontId="18" fillId="14" borderId="45" xfId="4" quotePrefix="1" applyFont="1" applyBorder="1" applyAlignment="1">
      <alignment horizontal="center" vertical="top" wrapText="1"/>
    </xf>
    <xf numFmtId="0" fontId="15" fillId="2" borderId="45" xfId="0" applyFont="1" applyFill="1" applyBorder="1" applyAlignment="1">
      <alignment horizontal="center"/>
    </xf>
    <xf numFmtId="0" fontId="18" fillId="14" borderId="11" xfId="4" applyFont="1" applyBorder="1" applyAlignment="1">
      <alignment vertical="top" wrapText="1"/>
    </xf>
    <xf numFmtId="0" fontId="15" fillId="2" borderId="13" xfId="0" applyFont="1" applyFill="1" applyBorder="1" applyAlignment="1">
      <alignment horizontal="center"/>
    </xf>
    <xf numFmtId="3" fontId="19" fillId="4" borderId="95" xfId="1" applyNumberFormat="1" applyFont="1" applyBorder="1" applyAlignment="1">
      <alignment horizontal="center"/>
    </xf>
    <xf numFmtId="3" fontId="19" fillId="4" borderId="96" xfId="1" applyNumberFormat="1" applyFont="1" applyBorder="1" applyAlignment="1">
      <alignment horizontal="center"/>
    </xf>
    <xf numFmtId="0" fontId="15" fillId="2" borderId="97" xfId="0" applyFont="1" applyFill="1" applyBorder="1" applyAlignment="1">
      <alignment horizontal="center"/>
    </xf>
    <xf numFmtId="0" fontId="15" fillId="2" borderId="98" xfId="0" applyFont="1" applyFill="1" applyBorder="1" applyAlignment="1">
      <alignment horizontal="center"/>
    </xf>
    <xf numFmtId="0" fontId="24" fillId="14" borderId="11" xfId="4" applyFont="1" applyBorder="1"/>
    <xf numFmtId="3" fontId="20" fillId="3" borderId="17" xfId="0" applyNumberFormat="1" applyFont="1" applyFill="1" applyBorder="1"/>
    <xf numFmtId="3" fontId="19" fillId="4" borderId="86" xfId="1" applyNumberFormat="1" applyFont="1" applyBorder="1"/>
    <xf numFmtId="3" fontId="22" fillId="4" borderId="29" xfId="1" applyNumberFormat="1" applyFont="1" applyBorder="1"/>
    <xf numFmtId="3" fontId="19" fillId="4" borderId="29" xfId="1" applyNumberFormat="1" applyFont="1" applyBorder="1"/>
    <xf numFmtId="0" fontId="23" fillId="0" borderId="0" xfId="0" applyFont="1" applyAlignment="1">
      <alignment vertical="top"/>
    </xf>
    <xf numFmtId="0" fontId="20" fillId="3" borderId="7" xfId="0" applyFont="1" applyFill="1" applyBorder="1"/>
    <xf numFmtId="0" fontId="15" fillId="3" borderId="33" xfId="0" applyFont="1" applyFill="1" applyBorder="1"/>
    <xf numFmtId="3" fontId="1" fillId="3" borderId="0" xfId="0" applyNumberFormat="1" applyFont="1" applyFill="1"/>
    <xf numFmtId="3" fontId="1" fillId="3" borderId="54" xfId="0" applyNumberFormat="1" applyFont="1" applyFill="1" applyBorder="1"/>
    <xf numFmtId="164" fontId="1" fillId="3" borderId="54" xfId="0" applyNumberFormat="1" applyFont="1" applyFill="1" applyBorder="1"/>
    <xf numFmtId="0" fontId="15" fillId="3" borderId="45" xfId="0" applyFont="1" applyFill="1" applyBorder="1"/>
    <xf numFmtId="0" fontId="18" fillId="3" borderId="0" xfId="4" applyFont="1" applyFill="1" applyBorder="1"/>
    <xf numFmtId="0" fontId="18" fillId="3" borderId="0" xfId="4" applyFont="1" applyFill="1" applyBorder="1" applyAlignment="1">
      <alignment vertical="top" wrapText="1"/>
    </xf>
    <xf numFmtId="0" fontId="15" fillId="3" borderId="0" xfId="0" applyFont="1" applyFill="1" applyBorder="1" applyAlignment="1">
      <alignment horizontal="center" wrapText="1"/>
    </xf>
    <xf numFmtId="3" fontId="2" fillId="3" borderId="54" xfId="0" applyNumberFormat="1" applyFont="1" applyFill="1" applyBorder="1"/>
    <xf numFmtId="3" fontId="1" fillId="3" borderId="0" xfId="0" applyNumberFormat="1" applyFont="1" applyFill="1" applyBorder="1"/>
    <xf numFmtId="0" fontId="15" fillId="3" borderId="0" xfId="0" applyFont="1" applyFill="1" applyBorder="1" applyAlignment="1">
      <alignment horizontal="left" wrapText="1"/>
    </xf>
    <xf numFmtId="3" fontId="20" fillId="3" borderId="54" xfId="0" applyNumberFormat="1" applyFont="1" applyFill="1" applyBorder="1"/>
    <xf numFmtId="0" fontId="2" fillId="3" borderId="0" xfId="0" applyFont="1" applyFill="1"/>
    <xf numFmtId="0" fontId="2" fillId="3" borderId="0" xfId="0" applyFont="1" applyFill="1" applyAlignment="1">
      <alignment horizontal="center" wrapText="1"/>
    </xf>
    <xf numFmtId="0" fontId="2" fillId="3" borderId="0" xfId="0" applyFont="1" applyFill="1" applyAlignment="1">
      <alignment horizontal="center"/>
    </xf>
    <xf numFmtId="166" fontId="15" fillId="3" borderId="54" xfId="0" applyNumberFormat="1" applyFont="1" applyFill="1" applyBorder="1" applyAlignment="1">
      <alignment horizontal="center"/>
    </xf>
    <xf numFmtId="4" fontId="25" fillId="3" borderId="54" xfId="1" applyNumberFormat="1" applyFont="1" applyFill="1" applyBorder="1" applyAlignment="1">
      <alignment horizontal="center"/>
    </xf>
    <xf numFmtId="0" fontId="15" fillId="3" borderId="54" xfId="0" applyFont="1" applyFill="1" applyBorder="1"/>
    <xf numFmtId="167" fontId="15" fillId="3" borderId="54" xfId="0" applyNumberFormat="1" applyFont="1" applyFill="1" applyBorder="1" applyAlignment="1">
      <alignment horizontal="right"/>
    </xf>
    <xf numFmtId="166" fontId="15" fillId="3" borderId="0" xfId="0" applyNumberFormat="1" applyFont="1" applyFill="1" applyAlignment="1">
      <alignment horizontal="center"/>
    </xf>
    <xf numFmtId="0" fontId="15" fillId="3" borderId="0" xfId="0" applyFont="1" applyFill="1" applyAlignment="1">
      <alignment horizontal="center"/>
    </xf>
    <xf numFmtId="3" fontId="15" fillId="3" borderId="0" xfId="0" applyNumberFormat="1" applyFont="1" applyFill="1" applyAlignment="1">
      <alignment horizontal="center"/>
    </xf>
    <xf numFmtId="167" fontId="15" fillId="3" borderId="0" xfId="0" applyNumberFormat="1" applyFont="1" applyFill="1" applyAlignment="1">
      <alignment horizontal="right"/>
    </xf>
    <xf numFmtId="3" fontId="15" fillId="3" borderId="0" xfId="0" applyNumberFormat="1" applyFont="1" applyFill="1" applyBorder="1"/>
    <xf numFmtId="44" fontId="15" fillId="3" borderId="0" xfId="5" applyFont="1" applyFill="1" applyBorder="1"/>
    <xf numFmtId="0" fontId="20" fillId="0" borderId="0" xfId="0" applyFont="1" applyAlignment="1">
      <alignment horizontal="left"/>
    </xf>
    <xf numFmtId="0" fontId="2" fillId="3" borderId="0" xfId="0" applyFont="1" applyFill="1" applyAlignment="1">
      <alignment horizontal="center"/>
    </xf>
    <xf numFmtId="0" fontId="15" fillId="3" borderId="0" xfId="0" quotePrefix="1" applyFont="1" applyFill="1" applyAlignment="1">
      <alignment horizontal="right"/>
    </xf>
    <xf numFmtId="3" fontId="2" fillId="8" borderId="0" xfId="0" applyNumberFormat="1" applyFont="1" applyFill="1"/>
    <xf numFmtId="3" fontId="1" fillId="8" borderId="0" xfId="0" applyNumberFormat="1" applyFont="1" applyFill="1"/>
    <xf numFmtId="3" fontId="17" fillId="5" borderId="60" xfId="2" applyNumberFormat="1" applyFont="1" applyBorder="1" applyProtection="1">
      <protection locked="0"/>
    </xf>
    <xf numFmtId="3" fontId="17" fillId="5" borderId="16" xfId="2" applyNumberFormat="1" applyFont="1" applyBorder="1" applyAlignment="1" applyProtection="1">
      <alignment horizontal="left"/>
      <protection locked="0"/>
    </xf>
    <xf numFmtId="0" fontId="17" fillId="5" borderId="62" xfId="2" applyFont="1" applyBorder="1" applyAlignment="1" applyProtection="1">
      <alignment horizontal="left"/>
      <protection locked="0"/>
    </xf>
    <xf numFmtId="0" fontId="17" fillId="5" borderId="22" xfId="2" applyFont="1" applyBorder="1" applyAlignment="1" applyProtection="1">
      <alignment horizontal="left"/>
      <protection locked="0"/>
    </xf>
    <xf numFmtId="0" fontId="17" fillId="5" borderId="22" xfId="2" applyFont="1" applyBorder="1" applyAlignment="1" applyProtection="1">
      <alignment horizontal="center"/>
      <protection locked="0"/>
    </xf>
    <xf numFmtId="0" fontId="17" fillId="5" borderId="63" xfId="2" applyFont="1" applyBorder="1" applyAlignment="1" applyProtection="1">
      <alignment horizontal="left"/>
      <protection locked="0"/>
    </xf>
    <xf numFmtId="0" fontId="17" fillId="5" borderId="64" xfId="2" applyFont="1" applyBorder="1" applyAlignment="1" applyProtection="1">
      <alignment horizontal="left"/>
      <protection locked="0"/>
    </xf>
    <xf numFmtId="0" fontId="17" fillId="5" borderId="64" xfId="2" applyFont="1" applyBorder="1" applyAlignment="1" applyProtection="1">
      <alignment horizontal="center"/>
      <protection locked="0"/>
    </xf>
    <xf numFmtId="0" fontId="17" fillId="5" borderId="71" xfId="2" applyFont="1" applyBorder="1" applyAlignment="1" applyProtection="1">
      <alignment horizontal="center"/>
      <protection locked="0"/>
    </xf>
    <xf numFmtId="0" fontId="17" fillId="5" borderId="72" xfId="2" applyFont="1" applyBorder="1" applyAlignment="1" applyProtection="1">
      <alignment horizontal="center"/>
      <protection locked="0"/>
    </xf>
    <xf numFmtId="0" fontId="17" fillId="5" borderId="22" xfId="2" applyFont="1" applyBorder="1" applyAlignment="1" applyProtection="1">
      <protection locked="0"/>
    </xf>
    <xf numFmtId="0" fontId="17" fillId="5" borderId="64" xfId="2" applyFont="1" applyBorder="1" applyAlignment="1" applyProtection="1">
      <protection locked="0"/>
    </xf>
    <xf numFmtId="0" fontId="17" fillId="5" borderId="25" xfId="2" applyFont="1" applyBorder="1" applyAlignment="1" applyProtection="1">
      <alignment horizontal="center"/>
      <protection locked="0"/>
    </xf>
    <xf numFmtId="0" fontId="17" fillId="5" borderId="30" xfId="2" applyFont="1" applyBorder="1" applyAlignment="1" applyProtection="1">
      <alignment horizontal="center"/>
      <protection locked="0"/>
    </xf>
    <xf numFmtId="0" fontId="17" fillId="5" borderId="88" xfId="2" applyFont="1" applyBorder="1" applyAlignment="1" applyProtection="1">
      <alignment horizontal="center"/>
      <protection locked="0"/>
    </xf>
    <xf numFmtId="0" fontId="17" fillId="5" borderId="87" xfId="2" applyFont="1" applyBorder="1" applyAlignment="1" applyProtection="1">
      <alignment horizontal="center"/>
      <protection locked="0"/>
    </xf>
    <xf numFmtId="0" fontId="17" fillId="5" borderId="89" xfId="2" applyFont="1" applyBorder="1" applyAlignment="1" applyProtection="1">
      <alignment horizontal="center"/>
      <protection locked="0"/>
    </xf>
    <xf numFmtId="0" fontId="17" fillId="5" borderId="90" xfId="2" applyFont="1" applyBorder="1" applyAlignment="1" applyProtection="1">
      <alignment horizontal="center"/>
      <protection locked="0"/>
    </xf>
    <xf numFmtId="0" fontId="17" fillId="5" borderId="62" xfId="2" applyFont="1" applyBorder="1" applyAlignment="1" applyProtection="1">
      <alignment horizontal="center"/>
      <protection locked="0"/>
    </xf>
    <xf numFmtId="0" fontId="17" fillId="5" borderId="63" xfId="2" applyFont="1" applyBorder="1" applyAlignment="1" applyProtection="1">
      <alignment horizontal="center"/>
      <protection locked="0"/>
    </xf>
    <xf numFmtId="0" fontId="27" fillId="3" borderId="0" xfId="0" applyFont="1" applyFill="1" applyAlignment="1">
      <alignment horizontal="center"/>
    </xf>
    <xf numFmtId="3" fontId="28" fillId="4" borderId="35" xfId="1" applyNumberFormat="1" applyFont="1" applyBorder="1" applyAlignment="1">
      <alignment horizontal="center"/>
    </xf>
    <xf numFmtId="4" fontId="28" fillId="4" borderId="35" xfId="1" applyNumberFormat="1" applyFont="1" applyBorder="1" applyAlignment="1">
      <alignment horizontal="center"/>
    </xf>
    <xf numFmtId="167" fontId="28" fillId="4" borderId="56" xfId="5" applyNumberFormat="1" applyFont="1" applyFill="1" applyBorder="1" applyAlignment="1">
      <alignment horizontal="center"/>
    </xf>
    <xf numFmtId="4" fontId="28" fillId="4" borderId="56" xfId="1" applyNumberFormat="1" applyFont="1" applyBorder="1" applyAlignment="1">
      <alignment horizontal="center"/>
    </xf>
    <xf numFmtId="3" fontId="20" fillId="3" borderId="36" xfId="0" applyNumberFormat="1" applyFont="1" applyFill="1" applyBorder="1"/>
    <xf numFmtId="0" fontId="23" fillId="0" borderId="0" xfId="0" applyFont="1"/>
    <xf numFmtId="0" fontId="15" fillId="15" borderId="15" xfId="0" applyFont="1" applyFill="1" applyBorder="1"/>
    <xf numFmtId="0" fontId="23" fillId="15" borderId="45" xfId="0" applyFont="1" applyFill="1" applyBorder="1"/>
    <xf numFmtId="0" fontId="16" fillId="15" borderId="34" xfId="0" applyFont="1" applyFill="1" applyBorder="1"/>
    <xf numFmtId="0" fontId="15" fillId="15" borderId="45" xfId="0" applyFont="1" applyFill="1" applyBorder="1"/>
    <xf numFmtId="0" fontId="15" fillId="15" borderId="34" xfId="0" applyFont="1" applyFill="1" applyBorder="1"/>
    <xf numFmtId="0" fontId="20" fillId="15" borderId="45" xfId="0" applyFont="1" applyFill="1" applyBorder="1" applyAlignment="1">
      <alignment horizontal="center" vertical="top"/>
    </xf>
    <xf numFmtId="0" fontId="15" fillId="15" borderId="34" xfId="0" applyFont="1" applyFill="1" applyBorder="1" applyAlignment="1">
      <alignment vertical="top" wrapText="1"/>
    </xf>
    <xf numFmtId="0" fontId="15" fillId="15" borderId="34" xfId="0" applyFont="1" applyFill="1" applyBorder="1" applyAlignment="1">
      <alignment wrapText="1"/>
    </xf>
    <xf numFmtId="0" fontId="15" fillId="15" borderId="34" xfId="0" quotePrefix="1" applyFont="1" applyFill="1" applyBorder="1"/>
    <xf numFmtId="0" fontId="15" fillId="15" borderId="45" xfId="0" applyFont="1" applyFill="1" applyBorder="1" applyAlignment="1">
      <alignment horizontal="center" vertical="top"/>
    </xf>
    <xf numFmtId="0" fontId="15" fillId="15" borderId="34" xfId="0" quotePrefix="1" applyFont="1" applyFill="1" applyBorder="1" applyAlignment="1">
      <alignment wrapText="1"/>
    </xf>
    <xf numFmtId="0" fontId="15" fillId="15" borderId="11" xfId="0" applyFont="1" applyFill="1" applyBorder="1"/>
    <xf numFmtId="0" fontId="15" fillId="15" borderId="16" xfId="0" applyFont="1" applyFill="1" applyBorder="1"/>
    <xf numFmtId="0" fontId="21" fillId="0" borderId="0" xfId="0" applyFont="1"/>
    <xf numFmtId="0" fontId="15" fillId="0" borderId="0" xfId="0" applyFont="1" applyAlignment="1">
      <alignment horizontal="left"/>
    </xf>
    <xf numFmtId="0" fontId="1" fillId="0" borderId="10" xfId="0" applyFont="1" applyBorder="1"/>
    <xf numFmtId="0" fontId="15" fillId="3" borderId="0" xfId="0" applyFont="1" applyFill="1" applyAlignment="1">
      <alignment horizontal="left"/>
    </xf>
    <xf numFmtId="0" fontId="2" fillId="3" borderId="0" xfId="0" applyFont="1" applyFill="1" applyAlignment="1">
      <alignment horizontal="right"/>
    </xf>
    <xf numFmtId="3" fontId="1" fillId="0" borderId="0" xfId="0" applyNumberFormat="1" applyFont="1" applyAlignment="1">
      <alignment horizontal="left"/>
    </xf>
    <xf numFmtId="3" fontId="15" fillId="3" borderId="54" xfId="0" applyNumberFormat="1" applyFont="1" applyFill="1" applyBorder="1" applyAlignment="1">
      <alignment horizontal="right"/>
    </xf>
    <xf numFmtId="3" fontId="15" fillId="0" borderId="102" xfId="0" applyNumberFormat="1" applyFont="1" applyBorder="1" applyAlignment="1">
      <alignment horizontal="left"/>
    </xf>
    <xf numFmtId="3" fontId="15" fillId="0" borderId="103" xfId="0" applyNumberFormat="1" applyFont="1" applyBorder="1" applyAlignment="1">
      <alignment horizontal="left"/>
    </xf>
    <xf numFmtId="14" fontId="15" fillId="0" borderId="104" xfId="0" applyNumberFormat="1" applyFont="1" applyBorder="1" applyAlignment="1">
      <alignment horizontal="left"/>
    </xf>
    <xf numFmtId="3" fontId="30" fillId="15" borderId="13" xfId="0" applyNumberFormat="1" applyFont="1" applyFill="1" applyBorder="1"/>
    <xf numFmtId="0" fontId="15" fillId="3" borderId="8" xfId="0" applyFont="1" applyFill="1" applyBorder="1" applyAlignment="1">
      <alignment horizontal="center"/>
    </xf>
    <xf numFmtId="3" fontId="26" fillId="3" borderId="17" xfId="0" applyNumberFormat="1" applyFont="1" applyFill="1" applyBorder="1"/>
    <xf numFmtId="0" fontId="11" fillId="9" borderId="49" xfId="3" applyNumberFormat="1" applyFont="1" applyFill="1" applyBorder="1" applyAlignment="1">
      <alignment horizontal="center" vertical="center" wrapText="1"/>
    </xf>
    <xf numFmtId="0" fontId="11" fillId="9" borderId="0" xfId="3" applyNumberFormat="1" applyFont="1" applyFill="1" applyBorder="1" applyAlignment="1">
      <alignment horizontal="center" vertical="center" wrapText="1"/>
    </xf>
    <xf numFmtId="3" fontId="19" fillId="4" borderId="22" xfId="1" applyNumberFormat="1" applyFont="1" applyBorder="1" applyAlignment="1">
      <alignment horizontal="center"/>
    </xf>
    <xf numFmtId="3" fontId="17" fillId="5" borderId="54" xfId="2" applyNumberFormat="1" applyFont="1" applyBorder="1" applyAlignment="1" applyProtection="1">
      <alignment horizontal="left"/>
      <protection locked="0"/>
    </xf>
    <xf numFmtId="0" fontId="15" fillId="2" borderId="43" xfId="0" applyFont="1" applyFill="1" applyBorder="1" applyAlignment="1">
      <alignment horizontal="center" wrapText="1"/>
    </xf>
    <xf numFmtId="0" fontId="17" fillId="5" borderId="71" xfId="2" applyFont="1" applyBorder="1" applyAlignment="1" applyProtection="1">
      <alignment horizontal="center"/>
      <protection locked="0"/>
    </xf>
    <xf numFmtId="0" fontId="17" fillId="5" borderId="72" xfId="2" applyFont="1" applyBorder="1" applyAlignment="1" applyProtection="1">
      <alignment horizontal="center"/>
      <protection locked="0"/>
    </xf>
    <xf numFmtId="3" fontId="19" fillId="4" borderId="22" xfId="1" applyNumberFormat="1" applyFont="1" applyBorder="1" applyAlignment="1">
      <alignment horizontal="center"/>
    </xf>
    <xf numFmtId="3" fontId="19" fillId="4" borderId="64" xfId="1" applyNumberFormat="1" applyFont="1" applyBorder="1" applyAlignment="1">
      <alignment horizontal="center"/>
    </xf>
    <xf numFmtId="0" fontId="15" fillId="2" borderId="80" xfId="0" applyFont="1" applyFill="1" applyBorder="1" applyAlignment="1">
      <alignment horizontal="left" wrapText="1"/>
    </xf>
    <xf numFmtId="0" fontId="15" fillId="3" borderId="54" xfId="0" applyFont="1" applyFill="1" applyBorder="1" applyAlignment="1">
      <alignment horizontal="center"/>
    </xf>
    <xf numFmtId="0" fontId="15" fillId="3" borderId="2" xfId="0" applyFont="1" applyFill="1" applyBorder="1" applyAlignment="1">
      <alignment horizontal="center"/>
    </xf>
    <xf numFmtId="0" fontId="17" fillId="5" borderId="108" xfId="2" applyFont="1" applyBorder="1" applyAlignment="1" applyProtection="1">
      <alignment horizontal="left"/>
      <protection locked="0"/>
    </xf>
    <xf numFmtId="0" fontId="17" fillId="5" borderId="109" xfId="2" applyFont="1" applyBorder="1" applyAlignment="1" applyProtection="1">
      <protection locked="0"/>
    </xf>
    <xf numFmtId="0" fontId="17" fillId="5" borderId="109" xfId="2" applyFont="1" applyBorder="1" applyAlignment="1" applyProtection="1">
      <alignment horizontal="center"/>
      <protection locked="0"/>
    </xf>
    <xf numFmtId="3" fontId="19" fillId="4" borderId="109" xfId="1" applyNumberFormat="1" applyFont="1" applyBorder="1" applyAlignment="1">
      <alignment horizontal="center"/>
    </xf>
    <xf numFmtId="0" fontId="17" fillId="5" borderId="27" xfId="2" applyFont="1" applyBorder="1" applyAlignment="1" applyProtection="1">
      <alignment horizontal="center"/>
      <protection locked="0"/>
    </xf>
    <xf numFmtId="0" fontId="17" fillId="5" borderId="112" xfId="2" applyFont="1" applyBorder="1" applyAlignment="1" applyProtection="1">
      <alignment horizontal="center"/>
      <protection locked="0"/>
    </xf>
    <xf numFmtId="0" fontId="17" fillId="5" borderId="98" xfId="2" applyFont="1" applyBorder="1" applyAlignment="1" applyProtection="1">
      <alignment horizontal="center"/>
      <protection locked="0"/>
    </xf>
    <xf numFmtId="3" fontId="19" fillId="4" borderId="113" xfId="1" applyNumberFormat="1" applyFont="1" applyBorder="1" applyAlignment="1">
      <alignment horizontal="center"/>
    </xf>
    <xf numFmtId="0" fontId="17" fillId="5" borderId="109" xfId="2" applyFont="1" applyBorder="1" applyAlignment="1" applyProtection="1">
      <alignment horizontal="left"/>
      <protection locked="0"/>
    </xf>
    <xf numFmtId="0" fontId="17" fillId="5" borderId="108" xfId="2" applyFont="1" applyBorder="1" applyAlignment="1" applyProtection="1">
      <alignment horizontal="center"/>
      <protection locked="0"/>
    </xf>
    <xf numFmtId="0" fontId="17" fillId="5" borderId="110" xfId="2" applyFont="1" applyBorder="1" applyAlignment="1" applyProtection="1">
      <alignment horizontal="center"/>
      <protection locked="0"/>
    </xf>
    <xf numFmtId="164" fontId="19" fillId="4" borderId="114" xfId="1" applyNumberFormat="1" applyFont="1" applyBorder="1" applyAlignment="1">
      <alignment horizontal="center"/>
    </xf>
    <xf numFmtId="164" fontId="19" fillId="4" borderId="81" xfId="1" applyNumberFormat="1" applyFont="1" applyBorder="1" applyAlignment="1">
      <alignment horizontal="center"/>
    </xf>
    <xf numFmtId="3" fontId="19" fillId="4" borderId="120" xfId="1" applyNumberFormat="1" applyFont="1" applyBorder="1" applyAlignment="1">
      <alignment horizontal="center"/>
    </xf>
    <xf numFmtId="3" fontId="19" fillId="4" borderId="121" xfId="1" applyNumberFormat="1" applyFont="1" applyBorder="1" applyAlignment="1">
      <alignment horizontal="center"/>
    </xf>
    <xf numFmtId="3" fontId="19" fillId="4" borderId="22" xfId="1" applyNumberFormat="1" applyFont="1" applyBorder="1" applyAlignment="1">
      <alignment horizontal="center"/>
    </xf>
    <xf numFmtId="0" fontId="17" fillId="5" borderId="71" xfId="2" applyFont="1" applyBorder="1" applyAlignment="1" applyProtection="1">
      <alignment horizontal="center"/>
      <protection locked="0"/>
    </xf>
    <xf numFmtId="164" fontId="1" fillId="3" borderId="41" xfId="0" applyNumberFormat="1" applyFont="1" applyFill="1" applyBorder="1"/>
    <xf numFmtId="0" fontId="17" fillId="5" borderId="125" xfId="2" applyFont="1" applyBorder="1" applyAlignment="1" applyProtection="1">
      <alignment horizontal="left"/>
      <protection locked="0"/>
    </xf>
    <xf numFmtId="0" fontId="17" fillId="5" borderId="126" xfId="2" applyFont="1" applyBorder="1" applyAlignment="1" applyProtection="1">
      <protection locked="0"/>
    </xf>
    <xf numFmtId="0" fontId="17" fillId="5" borderId="126" xfId="2" applyFont="1" applyBorder="1" applyAlignment="1" applyProtection="1">
      <alignment horizontal="center"/>
      <protection locked="0"/>
    </xf>
    <xf numFmtId="3" fontId="19" fillId="4" borderId="126" xfId="1" applyNumberFormat="1" applyFont="1" applyBorder="1" applyAlignment="1">
      <alignment horizontal="center"/>
    </xf>
    <xf numFmtId="0" fontId="17" fillId="5" borderId="129" xfId="2" applyFont="1" applyBorder="1" applyAlignment="1" applyProtection="1">
      <alignment horizontal="center"/>
      <protection locked="0"/>
    </xf>
    <xf numFmtId="0" fontId="17" fillId="5" borderId="130" xfId="2" applyFont="1" applyBorder="1" applyAlignment="1" applyProtection="1">
      <alignment horizontal="center"/>
      <protection locked="0"/>
    </xf>
    <xf numFmtId="0" fontId="17" fillId="5" borderId="131" xfId="2" applyFont="1" applyBorder="1" applyAlignment="1" applyProtection="1">
      <alignment horizontal="center"/>
      <protection locked="0"/>
    </xf>
    <xf numFmtId="3" fontId="19" fillId="4" borderId="132" xfId="1" applyNumberFormat="1" applyFont="1" applyBorder="1" applyAlignment="1">
      <alignment horizontal="center"/>
    </xf>
    <xf numFmtId="3" fontId="1" fillId="0" borderId="0" xfId="0" applyNumberFormat="1" applyFont="1" applyAlignment="1">
      <alignment horizontal="center"/>
    </xf>
    <xf numFmtId="3" fontId="32" fillId="2" borderId="7" xfId="0" applyNumberFormat="1" applyFont="1" applyFill="1" applyBorder="1"/>
    <xf numFmtId="0" fontId="25" fillId="15" borderId="34" xfId="0" quotePrefix="1" applyFont="1" applyFill="1" applyBorder="1"/>
    <xf numFmtId="0" fontId="33" fillId="15" borderId="45" xfId="0" applyFont="1" applyFill="1" applyBorder="1"/>
    <xf numFmtId="0" fontId="17" fillId="5" borderId="71" xfId="2" applyFont="1" applyBorder="1" applyAlignment="1" applyProtection="1">
      <alignment horizontal="center"/>
      <protection locked="0"/>
    </xf>
    <xf numFmtId="0" fontId="17" fillId="5" borderId="100" xfId="2" applyFont="1" applyBorder="1" applyAlignment="1" applyProtection="1">
      <alignment horizontal="center"/>
      <protection locked="0"/>
    </xf>
    <xf numFmtId="0" fontId="17" fillId="5" borderId="94" xfId="2" applyFont="1" applyBorder="1" applyAlignment="1" applyProtection="1">
      <alignment horizontal="center"/>
      <protection locked="0"/>
    </xf>
    <xf numFmtId="0" fontId="17" fillId="5" borderId="115" xfId="2" applyFont="1" applyBorder="1" applyAlignment="1" applyProtection="1">
      <alignment horizontal="center"/>
      <protection locked="0"/>
    </xf>
    <xf numFmtId="0" fontId="17" fillId="5" borderId="92" xfId="2" applyFont="1" applyBorder="1" applyAlignment="1" applyProtection="1">
      <alignment horizontal="center"/>
      <protection locked="0"/>
    </xf>
    <xf numFmtId="0" fontId="17" fillId="5" borderId="116" xfId="2" applyFont="1" applyBorder="1" applyAlignment="1" applyProtection="1">
      <alignment horizontal="center"/>
      <protection locked="0"/>
    </xf>
    <xf numFmtId="0" fontId="17" fillId="5" borderId="117" xfId="2" applyFont="1" applyBorder="1" applyAlignment="1" applyProtection="1">
      <alignment horizontal="center"/>
      <protection locked="0"/>
    </xf>
    <xf numFmtId="0" fontId="17" fillId="5" borderId="118" xfId="2" applyFont="1" applyBorder="1" applyAlignment="1" applyProtection="1">
      <alignment horizontal="center"/>
      <protection locked="0"/>
    </xf>
    <xf numFmtId="0" fontId="17" fillId="5" borderId="72" xfId="2" applyFont="1" applyBorder="1" applyAlignment="1" applyProtection="1">
      <alignment horizontal="center"/>
      <protection locked="0"/>
    </xf>
    <xf numFmtId="0" fontId="17" fillId="5" borderId="101" xfId="2" applyFont="1" applyBorder="1" applyAlignment="1" applyProtection="1">
      <alignment horizontal="center"/>
      <protection locked="0"/>
    </xf>
    <xf numFmtId="3" fontId="19" fillId="4" borderId="22" xfId="1" applyNumberFormat="1" applyFont="1" applyBorder="1" applyAlignment="1">
      <alignment horizontal="center"/>
    </xf>
    <xf numFmtId="0" fontId="19" fillId="4" borderId="22" xfId="1" applyFont="1" applyBorder="1" applyAlignment="1">
      <alignment horizontal="center"/>
    </xf>
    <xf numFmtId="0" fontId="15" fillId="2" borderId="41" xfId="0" applyFont="1" applyFill="1" applyBorder="1" applyAlignment="1">
      <alignment horizontal="center" wrapText="1"/>
    </xf>
    <xf numFmtId="0" fontId="15" fillId="2" borderId="67" xfId="0" applyFont="1" applyFill="1" applyBorder="1" applyAlignment="1">
      <alignment horizontal="center" wrapText="1"/>
    </xf>
    <xf numFmtId="0" fontId="15" fillId="3" borderId="54" xfId="0" applyFont="1" applyFill="1" applyBorder="1" applyAlignment="1">
      <alignment horizontal="center"/>
    </xf>
    <xf numFmtId="0" fontId="15" fillId="3" borderId="10" xfId="0" applyFont="1" applyFill="1" applyBorder="1" applyAlignment="1">
      <alignment horizontal="center"/>
    </xf>
    <xf numFmtId="0" fontId="15" fillId="3" borderId="1" xfId="0" applyFont="1" applyFill="1" applyBorder="1" applyAlignment="1">
      <alignment horizontal="center"/>
    </xf>
    <xf numFmtId="0" fontId="15" fillId="3" borderId="2" xfId="0" applyFont="1" applyFill="1" applyBorder="1" applyAlignment="1">
      <alignment horizontal="center"/>
    </xf>
    <xf numFmtId="0" fontId="15" fillId="3" borderId="32" xfId="0" applyFont="1" applyFill="1" applyBorder="1" applyAlignment="1">
      <alignment horizontal="center"/>
    </xf>
    <xf numFmtId="0" fontId="15" fillId="2" borderId="13"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2" borderId="15" xfId="0" applyFont="1" applyFill="1" applyBorder="1" applyAlignment="1">
      <alignment horizontal="left" vertical="top" wrapText="1"/>
    </xf>
    <xf numFmtId="0" fontId="15" fillId="2" borderId="11" xfId="0" applyFont="1" applyFill="1" applyBorder="1" applyAlignment="1">
      <alignment horizontal="left" vertical="top" wrapText="1"/>
    </xf>
    <xf numFmtId="0" fontId="15" fillId="2" borderId="12" xfId="0" applyFont="1" applyFill="1" applyBorder="1" applyAlignment="1">
      <alignment horizontal="left" vertical="top" wrapText="1"/>
    </xf>
    <xf numFmtId="0" fontId="15" fillId="2" borderId="16" xfId="0" applyFont="1" applyFill="1" applyBorder="1" applyAlignment="1">
      <alignment horizontal="left" vertical="top" wrapText="1"/>
    </xf>
    <xf numFmtId="3" fontId="17" fillId="5" borderId="74" xfId="2" applyNumberFormat="1" applyFont="1" applyBorder="1" applyAlignment="1" applyProtection="1">
      <alignment horizontal="left"/>
      <protection locked="0"/>
    </xf>
    <xf numFmtId="3" fontId="17" fillId="5" borderId="77" xfId="2" applyNumberFormat="1" applyFont="1" applyBorder="1" applyAlignment="1" applyProtection="1">
      <alignment horizontal="left"/>
      <protection locked="0"/>
    </xf>
    <xf numFmtId="3" fontId="17" fillId="5" borderId="71" xfId="2" applyNumberFormat="1" applyFont="1" applyBorder="1" applyAlignment="1" applyProtection="1">
      <alignment horizontal="left"/>
      <protection locked="0"/>
    </xf>
    <xf numFmtId="3" fontId="17" fillId="5" borderId="75" xfId="2" applyNumberFormat="1" applyFont="1" applyBorder="1" applyAlignment="1" applyProtection="1">
      <alignment horizontal="left"/>
      <protection locked="0"/>
    </xf>
    <xf numFmtId="14" fontId="17" fillId="5" borderId="72" xfId="2" applyNumberFormat="1" applyFont="1" applyBorder="1" applyAlignment="1" applyProtection="1">
      <alignment horizontal="left"/>
      <protection locked="0"/>
    </xf>
    <xf numFmtId="14" fontId="17" fillId="5" borderId="76" xfId="2" applyNumberFormat="1" applyFont="1" applyBorder="1" applyAlignment="1" applyProtection="1">
      <alignment horizontal="left"/>
      <protection locked="0"/>
    </xf>
    <xf numFmtId="0" fontId="15" fillId="2" borderId="81" xfId="0" applyFont="1" applyFill="1" applyBorder="1" applyAlignment="1">
      <alignment horizontal="center" wrapText="1"/>
    </xf>
    <xf numFmtId="0" fontId="15" fillId="2" borderId="82" xfId="0" applyFont="1" applyFill="1" applyBorder="1" applyAlignment="1">
      <alignment horizontal="center" wrapText="1"/>
    </xf>
    <xf numFmtId="0" fontId="15" fillId="3" borderId="3" xfId="0" applyFont="1" applyFill="1" applyBorder="1" applyAlignment="1">
      <alignment horizontal="center"/>
    </xf>
    <xf numFmtId="3" fontId="17" fillId="5" borderId="22" xfId="2" applyNumberFormat="1" applyFont="1" applyBorder="1" applyAlignment="1" applyProtection="1">
      <alignment horizontal="center"/>
      <protection locked="0"/>
    </xf>
    <xf numFmtId="3" fontId="17" fillId="5" borderId="71" xfId="2" applyNumberFormat="1" applyFont="1" applyBorder="1" applyAlignment="1" applyProtection="1">
      <alignment horizontal="center"/>
      <protection locked="0"/>
    </xf>
    <xf numFmtId="3" fontId="17" fillId="5" borderId="100" xfId="2" applyNumberFormat="1" applyFont="1" applyBorder="1" applyAlignment="1" applyProtection="1">
      <alignment horizontal="center"/>
      <protection locked="0"/>
    </xf>
    <xf numFmtId="3" fontId="17" fillId="5" borderId="72" xfId="2" applyNumberFormat="1" applyFont="1" applyBorder="1" applyAlignment="1" applyProtection="1">
      <alignment horizontal="center"/>
      <protection locked="0"/>
    </xf>
    <xf numFmtId="3" fontId="17" fillId="5" borderId="101" xfId="2" applyNumberFormat="1" applyFont="1" applyBorder="1" applyAlignment="1" applyProtection="1">
      <alignment horizontal="center"/>
      <protection locked="0"/>
    </xf>
    <xf numFmtId="3" fontId="17" fillId="5" borderId="60" xfId="2" applyNumberFormat="1" applyFont="1" applyBorder="1" applyAlignment="1" applyProtection="1">
      <alignment horizontal="center"/>
      <protection locked="0"/>
    </xf>
    <xf numFmtId="3" fontId="17" fillId="5" borderId="8" xfId="2" applyNumberFormat="1" applyFont="1" applyBorder="1" applyAlignment="1" applyProtection="1">
      <alignment horizontal="center"/>
      <protection locked="0"/>
    </xf>
    <xf numFmtId="3" fontId="17" fillId="5" borderId="33" xfId="2" applyNumberFormat="1" applyFont="1" applyBorder="1" applyAlignment="1" applyProtection="1">
      <alignment horizontal="center"/>
      <protection locked="0"/>
    </xf>
    <xf numFmtId="3" fontId="17" fillId="5" borderId="5" xfId="2" applyNumberFormat="1" applyFont="1" applyBorder="1" applyAlignment="1" applyProtection="1">
      <alignment horizontal="center"/>
      <protection locked="0"/>
    </xf>
    <xf numFmtId="3" fontId="17" fillId="5" borderId="6" xfId="2" applyNumberFormat="1" applyFont="1" applyBorder="1" applyAlignment="1" applyProtection="1">
      <alignment horizontal="center"/>
      <protection locked="0"/>
    </xf>
    <xf numFmtId="3" fontId="17" fillId="5" borderId="21" xfId="2" applyNumberFormat="1" applyFont="1" applyBorder="1" applyAlignment="1" applyProtection="1">
      <alignment horizontal="center"/>
      <protection locked="0"/>
    </xf>
    <xf numFmtId="0" fontId="15" fillId="3" borderId="5" xfId="0" applyFont="1" applyFill="1" applyBorder="1" applyAlignment="1">
      <alignment horizontal="center"/>
    </xf>
    <xf numFmtId="0" fontId="15" fillId="3" borderId="6" xfId="0" applyFont="1" applyFill="1" applyBorder="1" applyAlignment="1">
      <alignment horizontal="center"/>
    </xf>
    <xf numFmtId="0" fontId="15" fillId="3" borderId="4" xfId="0" applyFont="1" applyFill="1" applyBorder="1" applyAlignment="1">
      <alignment horizontal="center"/>
    </xf>
    <xf numFmtId="0" fontId="15" fillId="2" borderId="40" xfId="0" applyFont="1" applyFill="1" applyBorder="1" applyAlignment="1">
      <alignment horizontal="center" wrapText="1"/>
    </xf>
    <xf numFmtId="0" fontId="15" fillId="2" borderId="83" xfId="0" applyFont="1" applyFill="1" applyBorder="1" applyAlignment="1">
      <alignment horizontal="center" wrapText="1"/>
    </xf>
    <xf numFmtId="0" fontId="15" fillId="2" borderId="1" xfId="0" applyFont="1" applyFill="1" applyBorder="1" applyAlignment="1">
      <alignment horizontal="center" wrapText="1"/>
    </xf>
    <xf numFmtId="0" fontId="15" fillId="2" borderId="3" xfId="0" applyFont="1" applyFill="1" applyBorder="1" applyAlignment="1">
      <alignment horizontal="center" wrapText="1"/>
    </xf>
    <xf numFmtId="0" fontId="17" fillId="5" borderId="106" xfId="2" applyFont="1" applyBorder="1" applyAlignment="1" applyProtection="1">
      <alignment horizontal="center"/>
      <protection locked="0"/>
    </xf>
    <xf numFmtId="0" fontId="17" fillId="5" borderId="107" xfId="2" applyFont="1" applyBorder="1" applyAlignment="1" applyProtection="1">
      <alignment horizontal="center"/>
      <protection locked="0"/>
    </xf>
    <xf numFmtId="0" fontId="15" fillId="2" borderId="69" xfId="0" applyFont="1" applyFill="1" applyBorder="1" applyAlignment="1">
      <alignment horizontal="center" wrapText="1"/>
    </xf>
    <xf numFmtId="0" fontId="15" fillId="2" borderId="70" xfId="0" applyFont="1" applyFill="1" applyBorder="1" applyAlignment="1">
      <alignment horizontal="center" wrapText="1"/>
    </xf>
    <xf numFmtId="0" fontId="15" fillId="3" borderId="17" xfId="0" applyFont="1" applyFill="1" applyBorder="1" applyAlignment="1">
      <alignment horizontal="center"/>
    </xf>
    <xf numFmtId="0" fontId="15" fillId="3" borderId="18" xfId="0" applyFont="1" applyFill="1" applyBorder="1" applyAlignment="1">
      <alignment horizontal="center"/>
    </xf>
    <xf numFmtId="0" fontId="15" fillId="3" borderId="19" xfId="0" applyFont="1" applyFill="1" applyBorder="1" applyAlignment="1">
      <alignment horizontal="center"/>
    </xf>
    <xf numFmtId="3" fontId="17" fillId="5" borderId="64" xfId="2" applyNumberFormat="1" applyFont="1" applyBorder="1" applyAlignment="1" applyProtection="1">
      <alignment horizontal="center"/>
      <protection locked="0"/>
    </xf>
    <xf numFmtId="3" fontId="17" fillId="5" borderId="109" xfId="2" applyNumberFormat="1" applyFont="1" applyBorder="1" applyAlignment="1" applyProtection="1">
      <alignment horizontal="center"/>
      <protection locked="0"/>
    </xf>
    <xf numFmtId="0" fontId="15" fillId="3" borderId="60" xfId="0" applyFont="1" applyFill="1" applyBorder="1" applyAlignment="1">
      <alignment horizontal="center"/>
    </xf>
    <xf numFmtId="0" fontId="15" fillId="3" borderId="61" xfId="0" applyFont="1" applyFill="1" applyBorder="1" applyAlignment="1">
      <alignment horizontal="center"/>
    </xf>
    <xf numFmtId="0" fontId="15" fillId="3" borderId="58" xfId="0" applyFont="1" applyFill="1" applyBorder="1" applyAlignment="1">
      <alignment horizontal="center"/>
    </xf>
    <xf numFmtId="0" fontId="15" fillId="3" borderId="39" xfId="0" applyFont="1" applyFill="1" applyBorder="1" applyAlignment="1">
      <alignment horizontal="center"/>
    </xf>
    <xf numFmtId="0" fontId="15" fillId="2" borderId="43" xfId="0" applyFont="1" applyFill="1" applyBorder="1" applyAlignment="1">
      <alignment wrapText="1"/>
    </xf>
    <xf numFmtId="0" fontId="15" fillId="2" borderId="44" xfId="0" applyFont="1" applyFill="1" applyBorder="1" applyAlignment="1">
      <alignment wrapText="1"/>
    </xf>
    <xf numFmtId="0" fontId="15" fillId="2" borderId="80" xfId="0" applyFont="1" applyFill="1" applyBorder="1" applyAlignment="1">
      <alignment horizontal="left" wrapText="1"/>
    </xf>
    <xf numFmtId="0" fontId="15" fillId="2" borderId="37" xfId="0" applyFont="1" applyFill="1" applyBorder="1" applyAlignment="1">
      <alignment horizontal="left" wrapText="1"/>
    </xf>
    <xf numFmtId="0" fontId="15" fillId="2" borderId="43" xfId="0" applyFont="1" applyFill="1" applyBorder="1" applyAlignment="1">
      <alignment horizontal="center" wrapText="1"/>
    </xf>
    <xf numFmtId="0" fontId="15" fillId="2" borderId="44" xfId="0" applyFont="1" applyFill="1" applyBorder="1" applyAlignment="1">
      <alignment horizontal="center" wrapText="1"/>
    </xf>
    <xf numFmtId="0" fontId="15" fillId="2" borderId="57" xfId="0" applyFont="1" applyFill="1" applyBorder="1" applyAlignment="1">
      <alignment horizontal="left" wrapText="1"/>
    </xf>
    <xf numFmtId="0" fontId="15" fillId="2" borderId="41" xfId="0" applyFont="1" applyFill="1" applyBorder="1" applyAlignment="1">
      <alignment horizontal="left" wrapText="1"/>
    </xf>
    <xf numFmtId="0" fontId="15" fillId="2" borderId="44" xfId="0" applyFont="1" applyFill="1" applyBorder="1" applyAlignment="1">
      <alignment horizontal="left" wrapText="1"/>
    </xf>
    <xf numFmtId="3" fontId="19" fillId="4" borderId="64" xfId="1" applyNumberFormat="1" applyFont="1" applyBorder="1" applyAlignment="1">
      <alignment horizontal="center"/>
    </xf>
    <xf numFmtId="0" fontId="19" fillId="4" borderId="64" xfId="1" applyFont="1" applyBorder="1" applyAlignment="1">
      <alignment horizontal="center"/>
    </xf>
    <xf numFmtId="0" fontId="17" fillId="5" borderId="85" xfId="2" applyFont="1" applyBorder="1" applyAlignment="1" applyProtection="1">
      <alignment horizontal="center"/>
      <protection locked="0"/>
    </xf>
    <xf numFmtId="0" fontId="17" fillId="5" borderId="99" xfId="2" applyFont="1" applyBorder="1" applyAlignment="1" applyProtection="1">
      <alignment horizontal="center"/>
      <protection locked="0"/>
    </xf>
    <xf numFmtId="0" fontId="17" fillId="5" borderId="127" xfId="2" applyFont="1" applyBorder="1" applyAlignment="1" applyProtection="1">
      <alignment horizontal="center"/>
      <protection locked="0"/>
    </xf>
    <xf numFmtId="0" fontId="17" fillId="5" borderId="128" xfId="2" applyFont="1" applyBorder="1" applyAlignment="1" applyProtection="1">
      <alignment horizontal="center"/>
      <protection locked="0"/>
    </xf>
    <xf numFmtId="0" fontId="17" fillId="5" borderId="110" xfId="2" applyFont="1" applyBorder="1" applyAlignment="1" applyProtection="1">
      <alignment horizontal="center"/>
      <protection locked="0"/>
    </xf>
    <xf numFmtId="0" fontId="17" fillId="5" borderId="111" xfId="2" applyFont="1" applyBorder="1" applyAlignment="1" applyProtection="1">
      <alignment horizontal="center"/>
      <protection locked="0"/>
    </xf>
    <xf numFmtId="0" fontId="15" fillId="2" borderId="49" xfId="0" applyFont="1" applyFill="1" applyBorder="1" applyAlignment="1">
      <alignment horizontal="center" wrapText="1"/>
    </xf>
    <xf numFmtId="0" fontId="15" fillId="2" borderId="65" xfId="0" applyFont="1" applyFill="1" applyBorder="1" applyAlignment="1">
      <alignment horizontal="center" wrapText="1"/>
    </xf>
    <xf numFmtId="0" fontId="18" fillId="14" borderId="0" xfId="4" applyFont="1" applyBorder="1" applyAlignment="1">
      <alignment horizontal="left" vertical="top" wrapText="1"/>
    </xf>
    <xf numFmtId="0" fontId="18" fillId="14" borderId="34" xfId="4" applyFont="1" applyBorder="1" applyAlignment="1">
      <alignment horizontal="left" vertical="top" wrapText="1"/>
    </xf>
    <xf numFmtId="0" fontId="18" fillId="14" borderId="12" xfId="4" applyFont="1" applyBorder="1" applyAlignment="1">
      <alignment horizontal="left" vertical="top" wrapText="1"/>
    </xf>
    <xf numFmtId="0" fontId="18" fillId="14" borderId="16" xfId="4" applyFont="1" applyBorder="1" applyAlignment="1">
      <alignment horizontal="left" vertical="top" wrapText="1"/>
    </xf>
    <xf numFmtId="0" fontId="15" fillId="2" borderId="15" xfId="0" applyFont="1" applyFill="1" applyBorder="1" applyAlignment="1">
      <alignment horizontal="center" wrapText="1"/>
    </xf>
    <xf numFmtId="0" fontId="15" fillId="2" borderId="34" xfId="0" applyFont="1" applyFill="1" applyBorder="1" applyAlignment="1">
      <alignment horizontal="center" wrapText="1"/>
    </xf>
    <xf numFmtId="0" fontId="15" fillId="2" borderId="97" xfId="0" applyFont="1" applyFill="1" applyBorder="1" applyAlignment="1">
      <alignment horizontal="center" wrapText="1"/>
    </xf>
    <xf numFmtId="0" fontId="15" fillId="2" borderId="98" xfId="0" applyFont="1" applyFill="1" applyBorder="1" applyAlignment="1">
      <alignment horizontal="center" wrapText="1"/>
    </xf>
    <xf numFmtId="3" fontId="19" fillId="4" borderId="109" xfId="1" applyNumberFormat="1" applyFont="1" applyBorder="1" applyAlignment="1">
      <alignment horizontal="center"/>
    </xf>
    <xf numFmtId="0" fontId="19" fillId="4" borderId="109" xfId="1" applyFont="1" applyBorder="1" applyAlignment="1">
      <alignment horizontal="center"/>
    </xf>
    <xf numFmtId="0" fontId="17" fillId="5" borderId="105" xfId="2" applyFont="1" applyBorder="1" applyAlignment="1" applyProtection="1">
      <alignment horizontal="center"/>
      <protection locked="0"/>
    </xf>
    <xf numFmtId="0" fontId="17" fillId="5" borderId="119" xfId="2" applyFont="1" applyBorder="1" applyAlignment="1" applyProtection="1">
      <alignment horizontal="center"/>
      <protection locked="0"/>
    </xf>
    <xf numFmtId="0" fontId="17" fillId="5" borderId="122" xfId="2" applyFont="1" applyBorder="1" applyAlignment="1" applyProtection="1">
      <alignment horizontal="center"/>
      <protection locked="0"/>
    </xf>
    <xf numFmtId="0" fontId="17" fillId="5" borderId="123" xfId="2" applyFont="1" applyBorder="1" applyAlignment="1" applyProtection="1">
      <alignment horizontal="center"/>
      <protection locked="0"/>
    </xf>
    <xf numFmtId="0" fontId="17" fillId="5" borderId="124" xfId="2" applyFont="1" applyBorder="1" applyAlignment="1" applyProtection="1">
      <alignment horizontal="center"/>
      <protection locked="0"/>
    </xf>
    <xf numFmtId="0" fontId="2" fillId="3" borderId="0" xfId="0" applyFont="1" applyFill="1" applyAlignment="1">
      <alignment horizontal="center" wrapText="1"/>
    </xf>
    <xf numFmtId="0" fontId="2" fillId="3" borderId="0" xfId="0" applyFont="1" applyFill="1" applyAlignment="1">
      <alignment horizontal="center"/>
    </xf>
    <xf numFmtId="0" fontId="10" fillId="8" borderId="4" xfId="3" applyFont="1" applyFill="1" applyBorder="1" applyAlignment="1">
      <alignment horizontal="center"/>
    </xf>
    <xf numFmtId="0" fontId="10" fillId="8" borderId="54" xfId="3" applyFont="1" applyFill="1" applyBorder="1" applyAlignment="1">
      <alignment horizontal="center"/>
    </xf>
    <xf numFmtId="0" fontId="11" fillId="9" borderId="54" xfId="3" applyNumberFormat="1" applyFont="1" applyFill="1" applyBorder="1" applyAlignment="1">
      <alignment horizontal="center"/>
    </xf>
    <xf numFmtId="0" fontId="6" fillId="7" borderId="5" xfId="3" applyFont="1" applyFill="1" applyBorder="1" applyAlignment="1">
      <alignment horizontal="center"/>
    </xf>
    <xf numFmtId="0" fontId="6" fillId="7" borderId="6" xfId="3" applyFont="1" applyFill="1" applyBorder="1" applyAlignment="1">
      <alignment horizontal="center"/>
    </xf>
    <xf numFmtId="0" fontId="6" fillId="7" borderId="4" xfId="3" applyFont="1" applyFill="1" applyBorder="1" applyAlignment="1">
      <alignment horizontal="center"/>
    </xf>
    <xf numFmtId="0" fontId="6" fillId="7" borderId="40" xfId="3" applyFont="1" applyFill="1" applyBorder="1" applyAlignment="1">
      <alignment horizontal="center"/>
    </xf>
    <xf numFmtId="0" fontId="6" fillId="7" borderId="83" xfId="3" applyFont="1" applyFill="1" applyBorder="1" applyAlignment="1">
      <alignment horizontal="center"/>
    </xf>
  </cellXfs>
  <cellStyles count="7">
    <cellStyle name="Accent2" xfId="4" builtinId="33"/>
    <cellStyle name="Currency" xfId="5" builtinId="4"/>
    <cellStyle name="Input" xfId="2" builtinId="20"/>
    <cellStyle name="Neutral" xfId="1" builtinId="28"/>
    <cellStyle name="Normal" xfId="0" builtinId="0"/>
    <cellStyle name="Normal 2" xfId="3" xr:uid="{00000000-0005-0000-0000-000005000000}"/>
    <cellStyle name="Percent" xfId="6" builtinId="5"/>
  </cellStyles>
  <dxfs count="14">
    <dxf>
      <font>
        <color theme="0" tint="-0.14996795556505021"/>
      </font>
    </dxf>
    <dxf>
      <font>
        <color theme="0" tint="-0.14996795556505021"/>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dxf>
    <dxf>
      <font>
        <b/>
        <i val="0"/>
        <color rgb="FFFF0000"/>
      </font>
    </dxf>
    <dxf>
      <fill>
        <patternFill>
          <bgColor theme="0" tint="-0.499984740745262"/>
        </patternFill>
      </fill>
    </dxf>
    <dxf>
      <fill>
        <patternFill>
          <bgColor theme="0" tint="-0.499984740745262"/>
        </patternFill>
      </fill>
    </dxf>
    <dxf>
      <fill>
        <patternFill>
          <bgColor rgb="FFCCFFCC"/>
        </patternFill>
      </fill>
    </dxf>
    <dxf>
      <fill>
        <patternFill>
          <bgColor rgb="FF99CCFF"/>
        </patternFill>
      </fill>
      <border>
        <top style="double">
          <color auto="1"/>
        </top>
      </border>
    </dxf>
    <dxf>
      <fill>
        <patternFill>
          <bgColor rgb="FF99CCFF"/>
        </patternFill>
      </fill>
      <border>
        <bottom style="double">
          <color auto="1"/>
        </bottom>
      </border>
    </dxf>
    <dxf>
      <border>
        <left style="thin">
          <color auto="1"/>
        </left>
        <right style="thin">
          <color auto="1"/>
        </right>
        <top style="thin">
          <color auto="1"/>
        </top>
        <bottom style="thin">
          <color auto="1"/>
        </bottom>
        <vertical style="thin">
          <color auto="1"/>
        </vertical>
      </border>
    </dxf>
  </dxfs>
  <tableStyles count="1" defaultTableStyle="ERS Report" defaultPivotStyle="PivotStyleLight16">
    <tableStyle name="ERS Report" pivot="0" count="4" xr9:uid="{00000000-0011-0000-FFFF-FFFF00000000}">
      <tableStyleElement type="wholeTable" dxfId="13"/>
      <tableStyleElement type="headerRow" dxfId="12"/>
      <tableStyleElement type="totalRow" dxfId="11"/>
      <tableStyleElement type="secondRowStripe" dxfId="10"/>
    </tableStyle>
  </tableStyles>
  <colors>
    <mruColors>
      <color rgb="FF99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ER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99CCFF"/>
      </a:accent4>
      <a:accent5>
        <a:srgbClr val="CCFFCC"/>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rgbClr val="FFC000"/>
        </a:solidFill>
        <a:ln w="9525" cmpd="sng">
          <a:solidFill>
            <a:schemeClr val="lt1">
              <a:shade val="50000"/>
            </a:schemeClr>
          </a:solidFill>
        </a:ln>
      </a:spPr>
      <a:bodyPr vertOverflow="clip" horzOverflow="clip" wrap="square" rtlCol="0" anchor="t"/>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X417"/>
  <sheetViews>
    <sheetView workbookViewId="0">
      <selection activeCell="B14" sqref="B14"/>
    </sheetView>
  </sheetViews>
  <sheetFormatPr defaultColWidth="9.140625" defaultRowHeight="14.25" x14ac:dyDescent="0.2"/>
  <cols>
    <col min="1" max="1" width="4.7109375" style="72" customWidth="1"/>
    <col min="2" max="2" width="126.7109375" style="72" customWidth="1"/>
    <col min="3" max="16384" width="9.140625" style="72"/>
  </cols>
  <sheetData>
    <row r="1" spans="1:24" ht="23.25" x14ac:dyDescent="0.35">
      <c r="A1" s="256" t="s">
        <v>225</v>
      </c>
      <c r="B1" s="233"/>
      <c r="C1" s="104"/>
      <c r="D1" s="104"/>
      <c r="E1" s="104"/>
      <c r="F1" s="104"/>
      <c r="G1" s="104"/>
      <c r="H1" s="104"/>
      <c r="I1" s="104"/>
      <c r="J1" s="104"/>
      <c r="K1" s="104"/>
      <c r="L1" s="104"/>
      <c r="M1" s="104"/>
      <c r="N1" s="104"/>
      <c r="O1" s="104"/>
      <c r="P1" s="104"/>
      <c r="Q1" s="104"/>
      <c r="R1" s="104"/>
      <c r="S1" s="104"/>
      <c r="T1" s="104"/>
      <c r="U1" s="104"/>
      <c r="V1" s="104"/>
      <c r="W1" s="104"/>
      <c r="X1" s="104"/>
    </row>
    <row r="2" spans="1:24" ht="18" x14ac:dyDescent="0.25">
      <c r="A2" s="234" t="s">
        <v>169</v>
      </c>
      <c r="B2" s="235"/>
      <c r="C2" s="104"/>
      <c r="D2" s="104"/>
      <c r="E2" s="104"/>
      <c r="F2" s="104"/>
      <c r="G2" s="104"/>
      <c r="H2" s="104"/>
      <c r="I2" s="104"/>
      <c r="J2" s="104"/>
      <c r="K2" s="104"/>
      <c r="L2" s="104"/>
      <c r="M2" s="104"/>
      <c r="N2" s="104"/>
      <c r="O2" s="104"/>
      <c r="P2" s="104"/>
      <c r="Q2" s="104"/>
      <c r="R2" s="104"/>
      <c r="S2" s="104"/>
      <c r="T2" s="104"/>
      <c r="U2" s="104"/>
      <c r="V2" s="104"/>
      <c r="W2" s="104"/>
      <c r="X2" s="104"/>
    </row>
    <row r="3" spans="1:24" x14ac:dyDescent="0.2">
      <c r="A3" s="236"/>
      <c r="B3" s="237"/>
      <c r="C3" s="104"/>
      <c r="D3" s="104"/>
      <c r="E3" s="104"/>
      <c r="F3" s="104"/>
      <c r="G3" s="104"/>
      <c r="H3" s="104"/>
      <c r="I3" s="104"/>
      <c r="J3" s="104"/>
      <c r="K3" s="104"/>
      <c r="L3" s="104"/>
      <c r="M3" s="104"/>
      <c r="N3" s="104"/>
      <c r="O3" s="104"/>
      <c r="P3" s="104"/>
      <c r="Q3" s="104"/>
      <c r="R3" s="104"/>
      <c r="S3" s="104"/>
      <c r="T3" s="104"/>
      <c r="U3" s="104"/>
      <c r="V3" s="104"/>
      <c r="W3" s="104"/>
      <c r="X3" s="104"/>
    </row>
    <row r="4" spans="1:24" ht="85.5" x14ac:dyDescent="0.2">
      <c r="A4" s="238">
        <v>1</v>
      </c>
      <c r="B4" s="239" t="s">
        <v>229</v>
      </c>
      <c r="C4" s="104"/>
      <c r="D4" s="104"/>
      <c r="E4" s="104"/>
      <c r="F4" s="104"/>
      <c r="G4" s="104"/>
      <c r="H4" s="104"/>
      <c r="I4" s="104"/>
      <c r="J4" s="104"/>
      <c r="K4" s="104"/>
      <c r="L4" s="104"/>
      <c r="M4" s="104"/>
      <c r="N4" s="104"/>
      <c r="O4" s="104"/>
      <c r="P4" s="104"/>
      <c r="Q4" s="104"/>
      <c r="R4" s="104"/>
      <c r="S4" s="104"/>
      <c r="T4" s="104"/>
      <c r="U4" s="104"/>
      <c r="V4" s="104"/>
      <c r="W4" s="104"/>
      <c r="X4" s="104"/>
    </row>
    <row r="5" spans="1:24" ht="33.75" customHeight="1" x14ac:dyDescent="0.2">
      <c r="A5" s="238">
        <v>2</v>
      </c>
      <c r="B5" s="239" t="s">
        <v>227</v>
      </c>
      <c r="C5" s="104"/>
      <c r="D5" s="104"/>
      <c r="E5" s="104"/>
      <c r="F5" s="104"/>
      <c r="G5" s="104"/>
      <c r="H5" s="104"/>
      <c r="I5" s="104"/>
      <c r="J5" s="104"/>
      <c r="K5" s="104"/>
      <c r="L5" s="104"/>
      <c r="M5" s="104"/>
      <c r="N5" s="104"/>
      <c r="O5" s="104"/>
      <c r="P5" s="104"/>
      <c r="Q5" s="104"/>
      <c r="R5" s="104"/>
      <c r="S5" s="104"/>
      <c r="T5" s="104"/>
      <c r="U5" s="104"/>
      <c r="V5" s="104"/>
      <c r="W5" s="104"/>
      <c r="X5" s="104"/>
    </row>
    <row r="6" spans="1:24" ht="15" x14ac:dyDescent="0.2">
      <c r="A6" s="238">
        <v>3</v>
      </c>
      <c r="B6" s="240" t="s">
        <v>233</v>
      </c>
      <c r="C6" s="104"/>
      <c r="D6" s="104"/>
      <c r="E6" s="104"/>
      <c r="F6" s="104"/>
      <c r="G6" s="104"/>
      <c r="H6" s="104"/>
      <c r="I6" s="104"/>
      <c r="J6" s="104"/>
      <c r="K6" s="104"/>
      <c r="L6" s="104"/>
      <c r="M6" s="104"/>
      <c r="N6" s="104"/>
      <c r="O6" s="104"/>
      <c r="P6" s="104"/>
      <c r="Q6" s="104"/>
      <c r="R6" s="104"/>
      <c r="S6" s="104"/>
      <c r="T6" s="104"/>
      <c r="U6" s="104"/>
      <c r="V6" s="104"/>
      <c r="W6" s="104"/>
      <c r="X6" s="104"/>
    </row>
    <row r="7" spans="1:24" ht="15" x14ac:dyDescent="0.2">
      <c r="A7" s="238"/>
      <c r="B7" s="299" t="s">
        <v>197</v>
      </c>
      <c r="C7" s="104"/>
      <c r="D7" s="104"/>
      <c r="E7" s="104"/>
      <c r="F7" s="104"/>
      <c r="G7" s="104"/>
      <c r="H7" s="104"/>
      <c r="I7" s="104"/>
      <c r="J7" s="104"/>
      <c r="K7" s="104"/>
      <c r="L7" s="104"/>
      <c r="M7" s="104"/>
      <c r="N7" s="104"/>
      <c r="O7" s="104"/>
      <c r="P7" s="104"/>
      <c r="Q7" s="104"/>
      <c r="R7" s="104"/>
      <c r="S7" s="104"/>
      <c r="T7" s="104"/>
      <c r="U7" s="104"/>
      <c r="V7" s="104"/>
      <c r="W7" s="104"/>
      <c r="X7" s="104"/>
    </row>
    <row r="8" spans="1:24" ht="15" x14ac:dyDescent="0.2">
      <c r="A8" s="238"/>
      <c r="B8" s="299" t="s">
        <v>198</v>
      </c>
      <c r="C8" s="104"/>
      <c r="D8" s="104"/>
      <c r="E8" s="104"/>
      <c r="F8" s="104"/>
      <c r="G8" s="104"/>
      <c r="H8" s="104"/>
      <c r="I8" s="104"/>
      <c r="J8" s="104"/>
      <c r="K8" s="104"/>
      <c r="L8" s="104"/>
      <c r="M8" s="104"/>
      <c r="N8" s="104"/>
      <c r="O8" s="104"/>
      <c r="P8" s="104"/>
      <c r="Q8" s="104"/>
      <c r="R8" s="104"/>
      <c r="S8" s="104"/>
      <c r="T8" s="104"/>
      <c r="U8" s="104"/>
      <c r="V8" s="104"/>
      <c r="W8" s="104"/>
      <c r="X8" s="104"/>
    </row>
    <row r="9" spans="1:24" ht="15" x14ac:dyDescent="0.2">
      <c r="A9" s="238"/>
      <c r="B9" s="299" t="s">
        <v>199</v>
      </c>
      <c r="C9" s="104"/>
      <c r="D9" s="104"/>
      <c r="E9" s="104"/>
      <c r="F9" s="104"/>
      <c r="G9" s="104"/>
      <c r="H9" s="104"/>
      <c r="I9" s="104"/>
      <c r="J9" s="104"/>
      <c r="K9" s="104"/>
      <c r="L9" s="104"/>
      <c r="M9" s="104"/>
      <c r="N9" s="104"/>
      <c r="O9" s="104"/>
      <c r="P9" s="104"/>
      <c r="Q9" s="104"/>
      <c r="R9" s="104"/>
      <c r="S9" s="104"/>
      <c r="T9" s="104"/>
      <c r="U9" s="104"/>
      <c r="V9" s="104"/>
      <c r="W9" s="104"/>
      <c r="X9" s="104"/>
    </row>
    <row r="10" spans="1:24" ht="15" x14ac:dyDescent="0.2">
      <c r="A10" s="238"/>
      <c r="B10" s="299" t="s">
        <v>193</v>
      </c>
      <c r="C10" s="104"/>
      <c r="D10" s="104"/>
      <c r="E10" s="104"/>
      <c r="F10" s="104"/>
      <c r="G10" s="104"/>
      <c r="H10" s="104"/>
      <c r="I10" s="104"/>
      <c r="J10" s="104"/>
      <c r="K10" s="104"/>
      <c r="L10" s="104"/>
      <c r="M10" s="104"/>
      <c r="N10" s="104"/>
      <c r="O10" s="104"/>
      <c r="P10" s="104"/>
      <c r="Q10" s="104"/>
      <c r="R10" s="104"/>
      <c r="S10" s="104"/>
      <c r="T10" s="104"/>
      <c r="U10" s="104"/>
      <c r="V10" s="104"/>
      <c r="W10" s="104"/>
      <c r="X10" s="104"/>
    </row>
    <row r="11" spans="1:24" ht="15" x14ac:dyDescent="0.2">
      <c r="A11" s="238"/>
      <c r="B11" s="299" t="s">
        <v>194</v>
      </c>
      <c r="C11" s="104"/>
      <c r="D11" s="104"/>
      <c r="E11" s="104"/>
      <c r="F11" s="104"/>
      <c r="G11" s="104"/>
      <c r="H11" s="104"/>
      <c r="I11" s="104"/>
      <c r="J11" s="104"/>
      <c r="K11" s="104"/>
      <c r="L11" s="104"/>
      <c r="M11" s="104"/>
      <c r="N11" s="104"/>
      <c r="O11" s="104"/>
      <c r="P11" s="104"/>
      <c r="Q11" s="104"/>
      <c r="R11" s="104"/>
      <c r="S11" s="104"/>
      <c r="T11" s="104"/>
      <c r="U11" s="104"/>
      <c r="V11" s="104"/>
      <c r="W11" s="104"/>
      <c r="X11" s="104"/>
    </row>
    <row r="12" spans="1:24" ht="15" x14ac:dyDescent="0.2">
      <c r="A12" s="238">
        <v>4</v>
      </c>
      <c r="B12" s="240" t="s">
        <v>206</v>
      </c>
      <c r="C12" s="104"/>
      <c r="D12" s="104"/>
      <c r="E12" s="104"/>
      <c r="F12" s="104"/>
      <c r="G12" s="104"/>
      <c r="H12" s="104"/>
      <c r="I12" s="104"/>
      <c r="J12" s="104"/>
      <c r="K12" s="104"/>
      <c r="L12" s="104"/>
      <c r="M12" s="104"/>
      <c r="N12" s="104"/>
      <c r="O12" s="104"/>
      <c r="P12" s="104"/>
      <c r="Q12" s="104"/>
      <c r="R12" s="104"/>
      <c r="S12" s="104"/>
      <c r="T12" s="104"/>
      <c r="U12" s="104"/>
      <c r="V12" s="104"/>
      <c r="W12" s="104"/>
      <c r="X12" s="104"/>
    </row>
    <row r="13" spans="1:24" ht="29.25" x14ac:dyDescent="0.2">
      <c r="A13" s="242"/>
      <c r="B13" s="243" t="s">
        <v>200</v>
      </c>
      <c r="C13" s="104"/>
      <c r="D13" s="104"/>
      <c r="E13" s="104"/>
      <c r="F13" s="104"/>
      <c r="G13" s="104"/>
      <c r="H13" s="104"/>
      <c r="I13" s="104"/>
      <c r="J13" s="104"/>
      <c r="K13" s="104"/>
      <c r="L13" s="104"/>
      <c r="M13" s="104"/>
      <c r="N13" s="104"/>
      <c r="O13" s="104"/>
      <c r="P13" s="104"/>
      <c r="Q13" s="104"/>
      <c r="R13" s="104"/>
      <c r="S13" s="104"/>
      <c r="T13" s="104"/>
      <c r="U13" s="104"/>
      <c r="V13" s="104"/>
      <c r="W13" s="104"/>
      <c r="X13" s="104"/>
    </row>
    <row r="14" spans="1:24" ht="15" x14ac:dyDescent="0.25">
      <c r="A14" s="242"/>
      <c r="B14" s="241" t="s">
        <v>201</v>
      </c>
      <c r="C14" s="104"/>
      <c r="D14" s="104"/>
      <c r="E14" s="104"/>
      <c r="F14" s="104"/>
      <c r="G14" s="104"/>
      <c r="H14" s="104"/>
      <c r="I14" s="104"/>
      <c r="J14" s="104"/>
      <c r="K14" s="104"/>
      <c r="L14" s="104"/>
      <c r="M14" s="104"/>
      <c r="N14" s="104"/>
      <c r="O14" s="104"/>
      <c r="P14" s="104"/>
      <c r="Q14" s="104"/>
      <c r="R14" s="104"/>
      <c r="S14" s="104"/>
      <c r="T14" s="104"/>
      <c r="U14" s="104"/>
      <c r="V14" s="104"/>
      <c r="W14" s="104"/>
      <c r="X14" s="104"/>
    </row>
    <row r="15" spans="1:24" ht="15" x14ac:dyDescent="0.25">
      <c r="A15" s="236"/>
      <c r="B15" s="241" t="s">
        <v>202</v>
      </c>
      <c r="C15" s="104"/>
      <c r="D15" s="104"/>
      <c r="E15" s="104"/>
      <c r="F15" s="104"/>
      <c r="G15" s="104"/>
      <c r="H15" s="104"/>
      <c r="I15" s="104"/>
      <c r="J15" s="104"/>
      <c r="K15" s="104"/>
      <c r="L15" s="104"/>
      <c r="M15" s="104"/>
      <c r="N15" s="104"/>
      <c r="O15" s="104"/>
      <c r="P15" s="104"/>
      <c r="Q15" s="104"/>
      <c r="R15" s="104"/>
      <c r="S15" s="104"/>
      <c r="T15" s="104"/>
      <c r="U15" s="104"/>
      <c r="V15" s="104"/>
      <c r="W15" s="104"/>
      <c r="X15" s="104"/>
    </row>
    <row r="16" spans="1:24" ht="28.5" x14ac:dyDescent="0.2">
      <c r="A16" s="238">
        <v>5</v>
      </c>
      <c r="B16" s="240" t="s">
        <v>226</v>
      </c>
      <c r="C16" s="104"/>
      <c r="D16" s="104"/>
      <c r="E16" s="104"/>
      <c r="F16" s="104"/>
      <c r="G16" s="104"/>
      <c r="H16" s="104"/>
      <c r="I16" s="104"/>
      <c r="J16" s="104"/>
      <c r="K16" s="104"/>
      <c r="L16" s="104"/>
      <c r="M16" s="104"/>
      <c r="N16" s="104"/>
      <c r="O16" s="104"/>
      <c r="P16" s="104"/>
      <c r="Q16" s="104"/>
      <c r="R16" s="104"/>
      <c r="S16" s="104"/>
      <c r="T16" s="104"/>
      <c r="U16" s="104"/>
      <c r="V16" s="104"/>
      <c r="W16" s="104"/>
      <c r="X16" s="104"/>
    </row>
    <row r="17" spans="1:24" x14ac:dyDescent="0.2">
      <c r="A17" s="236"/>
      <c r="B17" s="237"/>
      <c r="C17" s="104"/>
      <c r="D17" s="104"/>
      <c r="E17" s="104"/>
      <c r="F17" s="104"/>
      <c r="G17" s="104"/>
      <c r="H17" s="104"/>
      <c r="I17" s="104"/>
      <c r="J17" s="104"/>
      <c r="K17" s="104"/>
      <c r="L17" s="104"/>
      <c r="M17" s="104"/>
      <c r="N17" s="104"/>
      <c r="O17" s="104"/>
      <c r="P17" s="104"/>
      <c r="Q17" s="104"/>
      <c r="R17" s="104"/>
      <c r="S17" s="104"/>
      <c r="T17" s="104"/>
      <c r="U17" s="104"/>
      <c r="V17" s="104"/>
      <c r="W17" s="104"/>
      <c r="X17" s="104"/>
    </row>
    <row r="18" spans="1:24" x14ac:dyDescent="0.2">
      <c r="A18" s="300" t="s">
        <v>232</v>
      </c>
      <c r="B18" s="237"/>
      <c r="C18" s="104"/>
      <c r="D18" s="104"/>
      <c r="E18" s="104"/>
      <c r="F18" s="104"/>
      <c r="G18" s="104"/>
      <c r="H18" s="104"/>
      <c r="I18" s="104"/>
      <c r="J18" s="104"/>
      <c r="K18" s="104"/>
      <c r="L18" s="104"/>
      <c r="M18" s="104"/>
      <c r="N18" s="104"/>
      <c r="O18" s="104"/>
      <c r="P18" s="104"/>
      <c r="Q18" s="104"/>
      <c r="R18" s="104"/>
      <c r="S18" s="104"/>
      <c r="T18" s="104"/>
      <c r="U18" s="104"/>
      <c r="V18" s="104"/>
      <c r="W18" s="104"/>
      <c r="X18" s="104"/>
    </row>
    <row r="19" spans="1:24" x14ac:dyDescent="0.2">
      <c r="A19" s="236"/>
      <c r="B19" s="237"/>
      <c r="C19" s="104"/>
      <c r="D19" s="104"/>
      <c r="E19" s="104"/>
      <c r="F19" s="104"/>
      <c r="G19" s="104"/>
      <c r="H19" s="104"/>
      <c r="I19" s="104"/>
      <c r="J19" s="104"/>
      <c r="K19" s="104"/>
      <c r="L19" s="104"/>
      <c r="M19" s="104"/>
      <c r="N19" s="104"/>
      <c r="O19" s="104"/>
      <c r="P19" s="104"/>
      <c r="Q19" s="104"/>
      <c r="R19" s="104"/>
      <c r="S19" s="104"/>
      <c r="T19" s="104"/>
      <c r="U19" s="104"/>
      <c r="V19" s="104"/>
      <c r="W19" s="104"/>
      <c r="X19" s="104"/>
    </row>
    <row r="20" spans="1:24" x14ac:dyDescent="0.2">
      <c r="A20" s="236"/>
      <c r="B20" s="237"/>
      <c r="C20" s="104"/>
      <c r="D20" s="104"/>
      <c r="E20" s="104"/>
      <c r="F20" s="104"/>
      <c r="G20" s="104"/>
      <c r="H20" s="104"/>
      <c r="I20" s="104"/>
      <c r="J20" s="104"/>
      <c r="K20" s="104"/>
      <c r="L20" s="104"/>
      <c r="M20" s="104"/>
      <c r="N20" s="104"/>
      <c r="O20" s="104"/>
      <c r="P20" s="104"/>
      <c r="Q20" s="104"/>
      <c r="R20" s="104"/>
      <c r="S20" s="104"/>
      <c r="T20" s="104"/>
      <c r="U20" s="104"/>
      <c r="V20" s="104"/>
      <c r="W20" s="104"/>
      <c r="X20" s="104"/>
    </row>
    <row r="21" spans="1:24" x14ac:dyDescent="0.2">
      <c r="A21" s="236"/>
      <c r="B21" s="237"/>
      <c r="C21" s="104"/>
      <c r="D21" s="104"/>
      <c r="E21" s="104"/>
      <c r="F21" s="104"/>
      <c r="G21" s="104"/>
      <c r="H21" s="104"/>
      <c r="I21" s="104"/>
      <c r="J21" s="104"/>
      <c r="K21" s="104"/>
      <c r="L21" s="104"/>
      <c r="M21" s="104"/>
      <c r="N21" s="104"/>
      <c r="O21" s="104"/>
      <c r="P21" s="104"/>
      <c r="Q21" s="104"/>
      <c r="R21" s="104"/>
      <c r="S21" s="104"/>
      <c r="T21" s="104"/>
      <c r="U21" s="104"/>
      <c r="V21" s="104"/>
      <c r="W21" s="104"/>
      <c r="X21" s="104"/>
    </row>
    <row r="22" spans="1:24" x14ac:dyDescent="0.2">
      <c r="A22" s="236"/>
      <c r="B22" s="237"/>
      <c r="C22" s="104"/>
      <c r="D22" s="104"/>
      <c r="E22" s="104"/>
      <c r="F22" s="104"/>
      <c r="G22" s="104"/>
      <c r="H22" s="104"/>
      <c r="I22" s="104"/>
      <c r="J22" s="104"/>
      <c r="K22" s="104"/>
      <c r="L22" s="104"/>
      <c r="M22" s="104"/>
      <c r="N22" s="104"/>
      <c r="O22" s="104"/>
      <c r="P22" s="104"/>
      <c r="Q22" s="104"/>
      <c r="R22" s="104"/>
      <c r="S22" s="104"/>
      <c r="T22" s="104"/>
      <c r="U22" s="104"/>
      <c r="V22" s="104"/>
      <c r="W22" s="104"/>
      <c r="X22" s="104"/>
    </row>
    <row r="23" spans="1:24" x14ac:dyDescent="0.2">
      <c r="A23" s="236"/>
      <c r="B23" s="237"/>
      <c r="C23" s="104"/>
      <c r="D23" s="104"/>
      <c r="E23" s="104"/>
      <c r="F23" s="104"/>
      <c r="G23" s="104"/>
      <c r="H23" s="104"/>
      <c r="I23" s="104"/>
      <c r="J23" s="104"/>
      <c r="K23" s="104"/>
      <c r="L23" s="104"/>
      <c r="M23" s="104"/>
      <c r="N23" s="104"/>
      <c r="O23" s="104"/>
      <c r="P23" s="104"/>
      <c r="Q23" s="104"/>
      <c r="R23" s="104"/>
      <c r="S23" s="104"/>
      <c r="T23" s="104"/>
      <c r="U23" s="104"/>
      <c r="V23" s="104"/>
      <c r="W23" s="104"/>
      <c r="X23" s="104"/>
    </row>
    <row r="24" spans="1:24" x14ac:dyDescent="0.2">
      <c r="A24" s="236"/>
      <c r="B24" s="237"/>
      <c r="C24" s="104"/>
      <c r="D24" s="104"/>
      <c r="E24" s="104"/>
      <c r="F24" s="104"/>
      <c r="G24" s="104"/>
      <c r="H24" s="104"/>
      <c r="I24" s="104"/>
      <c r="J24" s="104"/>
      <c r="K24" s="104"/>
      <c r="L24" s="104"/>
      <c r="M24" s="104"/>
      <c r="N24" s="104"/>
      <c r="O24" s="104"/>
      <c r="P24" s="104"/>
      <c r="Q24" s="104"/>
      <c r="R24" s="104"/>
      <c r="S24" s="104"/>
      <c r="T24" s="104"/>
      <c r="U24" s="104"/>
      <c r="V24" s="104"/>
      <c r="W24" s="104"/>
      <c r="X24" s="104"/>
    </row>
    <row r="25" spans="1:24" ht="15" thickBot="1" x14ac:dyDescent="0.25">
      <c r="A25" s="244"/>
      <c r="B25" s="245"/>
      <c r="C25" s="104"/>
      <c r="D25" s="104"/>
      <c r="E25" s="104"/>
      <c r="F25" s="104"/>
      <c r="G25" s="104"/>
      <c r="H25" s="104"/>
      <c r="I25" s="104"/>
      <c r="J25" s="104"/>
      <c r="K25" s="104"/>
      <c r="L25" s="104"/>
      <c r="M25" s="104"/>
      <c r="N25" s="104"/>
      <c r="O25" s="104"/>
      <c r="P25" s="104"/>
      <c r="Q25" s="104"/>
      <c r="R25" s="104"/>
      <c r="S25" s="104"/>
      <c r="T25" s="104"/>
      <c r="U25" s="104"/>
      <c r="V25" s="104"/>
      <c r="W25" s="104"/>
      <c r="X25" s="104"/>
    </row>
    <row r="26" spans="1:24" x14ac:dyDescent="0.2">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row>
    <row r="27" spans="1:24" x14ac:dyDescent="0.2">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row>
    <row r="28" spans="1:24" x14ac:dyDescent="0.2">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row>
    <row r="29" spans="1:24" x14ac:dyDescent="0.2">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row>
    <row r="30" spans="1:24" x14ac:dyDescent="0.2">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row>
    <row r="31" spans="1:24" x14ac:dyDescent="0.2">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row>
    <row r="32" spans="1:24" x14ac:dyDescent="0.2">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row>
    <row r="33" spans="1:24" x14ac:dyDescent="0.2">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row>
    <row r="34" spans="1:24" x14ac:dyDescent="0.2">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row>
    <row r="35" spans="1:24" x14ac:dyDescent="0.2">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row>
    <row r="36" spans="1:24" x14ac:dyDescent="0.2">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row>
    <row r="37" spans="1:24" x14ac:dyDescent="0.2">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row>
    <row r="38" spans="1:24" x14ac:dyDescent="0.2">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row>
    <row r="39" spans="1:24" x14ac:dyDescent="0.2">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row>
    <row r="40" spans="1:24" x14ac:dyDescent="0.2">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row>
    <row r="41" spans="1:24" x14ac:dyDescent="0.2">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row>
    <row r="42" spans="1:24" x14ac:dyDescent="0.2">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row>
    <row r="43" spans="1:24" x14ac:dyDescent="0.2">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row>
    <row r="44" spans="1:24" x14ac:dyDescent="0.2">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row>
    <row r="45" spans="1:24" x14ac:dyDescent="0.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row>
    <row r="46" spans="1:24" x14ac:dyDescent="0.2">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row>
    <row r="47" spans="1:24" x14ac:dyDescent="0.2">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row>
    <row r="48" spans="1:24" x14ac:dyDescent="0.2">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row>
    <row r="49" spans="1:24" x14ac:dyDescent="0.2">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row>
    <row r="50" spans="1:24" x14ac:dyDescent="0.2">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row>
    <row r="51" spans="1:24" x14ac:dyDescent="0.2">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row>
    <row r="52" spans="1:24" x14ac:dyDescent="0.2">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row>
    <row r="53" spans="1:24" x14ac:dyDescent="0.2">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row>
    <row r="54" spans="1:24" x14ac:dyDescent="0.2">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row>
    <row r="55" spans="1:24" x14ac:dyDescent="0.2">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row>
    <row r="56" spans="1:24" x14ac:dyDescent="0.2">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row>
    <row r="57" spans="1:24" x14ac:dyDescent="0.2">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row>
    <row r="58" spans="1:24" x14ac:dyDescent="0.2">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row>
    <row r="59" spans="1:24" x14ac:dyDescent="0.2">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row>
    <row r="60" spans="1:24" x14ac:dyDescent="0.2">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row>
    <row r="61" spans="1:24" x14ac:dyDescent="0.2">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row>
    <row r="62" spans="1:24" x14ac:dyDescent="0.2">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row>
    <row r="63" spans="1:24" x14ac:dyDescent="0.2">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row>
    <row r="64" spans="1:24" x14ac:dyDescent="0.2">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row>
    <row r="65" spans="1:24" x14ac:dyDescent="0.2">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row>
    <row r="66" spans="1:24" x14ac:dyDescent="0.2">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row>
    <row r="67" spans="1:24" x14ac:dyDescent="0.2">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row>
    <row r="68" spans="1:24" x14ac:dyDescent="0.2">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row>
    <row r="69" spans="1:24" x14ac:dyDescent="0.2">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row>
    <row r="70" spans="1:24" x14ac:dyDescent="0.2">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row>
    <row r="71" spans="1:24" x14ac:dyDescent="0.2">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row>
    <row r="72" spans="1:24" x14ac:dyDescent="0.2">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row>
    <row r="73" spans="1:24" x14ac:dyDescent="0.2">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row>
    <row r="74" spans="1:24" x14ac:dyDescent="0.2">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row>
    <row r="75" spans="1:24" x14ac:dyDescent="0.2">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row>
    <row r="76" spans="1:24" x14ac:dyDescent="0.2">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row>
    <row r="77" spans="1:24" x14ac:dyDescent="0.2">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row>
    <row r="78" spans="1:24" x14ac:dyDescent="0.2">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row>
    <row r="79" spans="1:24" x14ac:dyDescent="0.2">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row>
    <row r="80" spans="1:24" x14ac:dyDescent="0.2">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row>
    <row r="81" spans="1:24" x14ac:dyDescent="0.2">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row>
    <row r="82" spans="1:24" x14ac:dyDescent="0.2">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row>
    <row r="83" spans="1:24" x14ac:dyDescent="0.2">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row>
    <row r="84" spans="1:24" x14ac:dyDescent="0.2">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row>
    <row r="85" spans="1:24" x14ac:dyDescent="0.2">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row>
    <row r="86" spans="1:24" x14ac:dyDescent="0.2">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row>
    <row r="87" spans="1:24" x14ac:dyDescent="0.2">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row>
    <row r="88" spans="1:24" x14ac:dyDescent="0.2">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row>
    <row r="89" spans="1:24" x14ac:dyDescent="0.2">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row>
    <row r="90" spans="1:24" x14ac:dyDescent="0.2">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row>
    <row r="91" spans="1:24" x14ac:dyDescent="0.2">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row>
    <row r="92" spans="1:24" x14ac:dyDescent="0.2">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row>
    <row r="93" spans="1:24" x14ac:dyDescent="0.2">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row>
    <row r="94" spans="1:24" x14ac:dyDescent="0.2">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row>
    <row r="95" spans="1:24" x14ac:dyDescent="0.2">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row>
    <row r="96" spans="1:24" x14ac:dyDescent="0.2">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row>
    <row r="97" spans="1:24" x14ac:dyDescent="0.2">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row>
    <row r="98" spans="1:24" x14ac:dyDescent="0.2">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row>
    <row r="99" spans="1:24" x14ac:dyDescent="0.2">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row>
    <row r="100" spans="1:24" x14ac:dyDescent="0.2">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row>
    <row r="101" spans="1:24" x14ac:dyDescent="0.2">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row>
    <row r="102" spans="1:24" x14ac:dyDescent="0.2">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row>
    <row r="103" spans="1:24" x14ac:dyDescent="0.2">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row>
    <row r="104" spans="1:24" x14ac:dyDescent="0.2">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row>
    <row r="105" spans="1:24" x14ac:dyDescent="0.2">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row>
    <row r="106" spans="1:24" x14ac:dyDescent="0.2">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row>
    <row r="107" spans="1:24" x14ac:dyDescent="0.2">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row>
    <row r="108" spans="1:24" x14ac:dyDescent="0.2">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row>
    <row r="109" spans="1:24" x14ac:dyDescent="0.2">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row>
    <row r="110" spans="1:24" x14ac:dyDescent="0.2">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row>
    <row r="111" spans="1:24" x14ac:dyDescent="0.2">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row>
    <row r="112" spans="1:24" x14ac:dyDescent="0.2">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row>
    <row r="113" spans="1:24" x14ac:dyDescent="0.2">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row>
    <row r="114" spans="1:24" x14ac:dyDescent="0.2">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row>
    <row r="115" spans="1:24" x14ac:dyDescent="0.2">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row>
    <row r="116" spans="1:24" x14ac:dyDescent="0.2">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row>
    <row r="117" spans="1:24" x14ac:dyDescent="0.2">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row>
    <row r="118" spans="1:24" x14ac:dyDescent="0.2">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row>
    <row r="119" spans="1:24" x14ac:dyDescent="0.2">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row>
    <row r="120" spans="1:24" x14ac:dyDescent="0.2">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row>
    <row r="121" spans="1:24" x14ac:dyDescent="0.2">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row>
    <row r="122" spans="1:24" x14ac:dyDescent="0.2">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row>
    <row r="123" spans="1:24" x14ac:dyDescent="0.2">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row>
    <row r="124" spans="1:24" x14ac:dyDescent="0.2">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row>
    <row r="125" spans="1:24" x14ac:dyDescent="0.2">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row>
    <row r="126" spans="1:24" x14ac:dyDescent="0.2">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row>
    <row r="127" spans="1:24" x14ac:dyDescent="0.2">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row>
    <row r="128" spans="1:24" x14ac:dyDescent="0.2">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row>
    <row r="129" spans="1:24" x14ac:dyDescent="0.2">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row>
    <row r="130" spans="1:24" x14ac:dyDescent="0.2">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row>
    <row r="131" spans="1:24" x14ac:dyDescent="0.2">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row>
    <row r="132" spans="1:24" x14ac:dyDescent="0.2">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row>
    <row r="133" spans="1:24" x14ac:dyDescent="0.2">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row>
    <row r="134" spans="1:24" x14ac:dyDescent="0.2">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row>
    <row r="135" spans="1:24" x14ac:dyDescent="0.2">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row>
    <row r="136" spans="1:24" x14ac:dyDescent="0.2">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row>
    <row r="137" spans="1:24" x14ac:dyDescent="0.2">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row>
    <row r="138" spans="1:24" x14ac:dyDescent="0.2">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row>
    <row r="139" spans="1:24" x14ac:dyDescent="0.2">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row>
    <row r="140" spans="1:24" x14ac:dyDescent="0.2">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row>
    <row r="141" spans="1:24" x14ac:dyDescent="0.2">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row>
    <row r="142" spans="1:24" x14ac:dyDescent="0.2">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row>
    <row r="143" spans="1:24" x14ac:dyDescent="0.2">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row>
    <row r="144" spans="1:24" x14ac:dyDescent="0.2">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row>
    <row r="145" spans="1:24" x14ac:dyDescent="0.2">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row>
    <row r="146" spans="1:24" x14ac:dyDescent="0.2">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row>
    <row r="147" spans="1:24" x14ac:dyDescent="0.2">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row>
    <row r="148" spans="1:24" x14ac:dyDescent="0.2">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row>
    <row r="149" spans="1:24" x14ac:dyDescent="0.2">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row>
    <row r="150" spans="1:24" x14ac:dyDescent="0.2">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row>
    <row r="151" spans="1:24" x14ac:dyDescent="0.2">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row>
    <row r="152" spans="1:24" x14ac:dyDescent="0.2">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row>
    <row r="153" spans="1:24" x14ac:dyDescent="0.2">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row>
    <row r="154" spans="1:24" x14ac:dyDescent="0.2">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row>
    <row r="155" spans="1:24" x14ac:dyDescent="0.2">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row>
    <row r="156" spans="1:24" x14ac:dyDescent="0.2">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row>
    <row r="157" spans="1:24" x14ac:dyDescent="0.2">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row>
    <row r="158" spans="1:24" x14ac:dyDescent="0.2">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row>
    <row r="159" spans="1:24" x14ac:dyDescent="0.2">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row>
    <row r="160" spans="1:24" x14ac:dyDescent="0.2">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row>
    <row r="161" spans="1:24" x14ac:dyDescent="0.2">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row>
    <row r="162" spans="1:24" x14ac:dyDescent="0.2">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row>
    <row r="163" spans="1:24" x14ac:dyDescent="0.2">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row>
    <row r="164" spans="1:24" x14ac:dyDescent="0.2">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row>
    <row r="165" spans="1:24" x14ac:dyDescent="0.2">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row>
    <row r="166" spans="1:24" x14ac:dyDescent="0.2">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row>
    <row r="167" spans="1:24" x14ac:dyDescent="0.2">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row>
    <row r="168" spans="1:24" x14ac:dyDescent="0.2">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row>
    <row r="169" spans="1:24" x14ac:dyDescent="0.2">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row>
    <row r="170" spans="1:24" x14ac:dyDescent="0.2">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row>
    <row r="171" spans="1:24" x14ac:dyDescent="0.2">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row>
    <row r="172" spans="1:24" x14ac:dyDescent="0.2">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row>
    <row r="173" spans="1:24" x14ac:dyDescent="0.2">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row>
    <row r="174" spans="1:24" x14ac:dyDescent="0.2">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row>
    <row r="175" spans="1:24" x14ac:dyDescent="0.2">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row>
    <row r="176" spans="1:24" x14ac:dyDescent="0.2">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row>
    <row r="177" spans="1:24" x14ac:dyDescent="0.2">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row>
    <row r="178" spans="1:24" x14ac:dyDescent="0.2">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row>
    <row r="179" spans="1:24" x14ac:dyDescent="0.2">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row>
    <row r="180" spans="1:24" x14ac:dyDescent="0.2">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row>
    <row r="181" spans="1:24" x14ac:dyDescent="0.2">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row>
    <row r="182" spans="1:24" x14ac:dyDescent="0.2">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row>
    <row r="183" spans="1:24" x14ac:dyDescent="0.2">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row>
    <row r="184" spans="1:24" x14ac:dyDescent="0.2">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row>
    <row r="185" spans="1:24" x14ac:dyDescent="0.2">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row>
    <row r="186" spans="1:24" x14ac:dyDescent="0.2">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row>
    <row r="187" spans="1:24" x14ac:dyDescent="0.2">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row>
    <row r="188" spans="1:24" x14ac:dyDescent="0.2">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row>
    <row r="189" spans="1:24" x14ac:dyDescent="0.2">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row>
    <row r="190" spans="1:24" x14ac:dyDescent="0.2">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row>
    <row r="191" spans="1:24" x14ac:dyDescent="0.2">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row>
    <row r="192" spans="1:24" x14ac:dyDescent="0.2">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row>
    <row r="193" spans="1:24" x14ac:dyDescent="0.2">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row>
    <row r="194" spans="1:24" x14ac:dyDescent="0.2">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row>
    <row r="195" spans="1:24" x14ac:dyDescent="0.2">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row>
    <row r="196" spans="1:24" x14ac:dyDescent="0.2">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row>
    <row r="197" spans="1:24" x14ac:dyDescent="0.2">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row>
    <row r="198" spans="1:24" x14ac:dyDescent="0.2">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row>
    <row r="199" spans="1:24" x14ac:dyDescent="0.2">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row>
    <row r="200" spans="1:24" x14ac:dyDescent="0.2">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row>
    <row r="201" spans="1:24" x14ac:dyDescent="0.2">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row>
    <row r="202" spans="1:24" x14ac:dyDescent="0.2">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row>
    <row r="203" spans="1:24" x14ac:dyDescent="0.2">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row>
    <row r="204" spans="1:24" x14ac:dyDescent="0.2">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row>
    <row r="205" spans="1:24" x14ac:dyDescent="0.2">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row>
    <row r="206" spans="1:24" x14ac:dyDescent="0.2">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row>
    <row r="207" spans="1:24" x14ac:dyDescent="0.2">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row>
    <row r="208" spans="1:24" x14ac:dyDescent="0.2">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row>
    <row r="209" spans="1:24" x14ac:dyDescent="0.2">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row>
    <row r="210" spans="1:24" x14ac:dyDescent="0.2">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row>
    <row r="211" spans="1:24" x14ac:dyDescent="0.2">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row>
    <row r="212" spans="1:24" x14ac:dyDescent="0.2">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row>
    <row r="213" spans="1:24" x14ac:dyDescent="0.2">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row>
    <row r="214" spans="1:24" x14ac:dyDescent="0.2">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row>
    <row r="215" spans="1:24" x14ac:dyDescent="0.2">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row>
    <row r="216" spans="1:24" x14ac:dyDescent="0.2">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row>
    <row r="217" spans="1:24" x14ac:dyDescent="0.2">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row>
    <row r="218" spans="1:24" x14ac:dyDescent="0.2">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row>
    <row r="219" spans="1:24" x14ac:dyDescent="0.2">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row>
    <row r="220" spans="1:24" x14ac:dyDescent="0.2">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row>
    <row r="221" spans="1:24" x14ac:dyDescent="0.2">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row>
    <row r="222" spans="1:24" x14ac:dyDescent="0.2">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row>
    <row r="223" spans="1:24" x14ac:dyDescent="0.2">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row>
    <row r="224" spans="1:24" x14ac:dyDescent="0.2">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row>
    <row r="225" spans="1:24" x14ac:dyDescent="0.2">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row>
    <row r="226" spans="1:24" x14ac:dyDescent="0.2">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row>
    <row r="227" spans="1:24" x14ac:dyDescent="0.2">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row>
    <row r="228" spans="1:24" x14ac:dyDescent="0.2">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row>
    <row r="229" spans="1:24" x14ac:dyDescent="0.2">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row>
    <row r="230" spans="1:24" x14ac:dyDescent="0.2">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row>
    <row r="231" spans="1:24" x14ac:dyDescent="0.2">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row>
    <row r="232" spans="1:24" x14ac:dyDescent="0.2">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row>
    <row r="233" spans="1:24" x14ac:dyDescent="0.2">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row>
    <row r="234" spans="1:24" x14ac:dyDescent="0.2">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row>
    <row r="235" spans="1:24" x14ac:dyDescent="0.2">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row>
    <row r="236" spans="1:24" x14ac:dyDescent="0.2">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row>
    <row r="237" spans="1:24" x14ac:dyDescent="0.2">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row>
    <row r="238" spans="1:24" x14ac:dyDescent="0.2">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row>
    <row r="239" spans="1:24" x14ac:dyDescent="0.2">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row>
    <row r="240" spans="1:24" x14ac:dyDescent="0.2">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row>
    <row r="241" spans="1:24" x14ac:dyDescent="0.2">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row>
    <row r="242" spans="1:24" x14ac:dyDescent="0.2">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row>
    <row r="243" spans="1:24" x14ac:dyDescent="0.2">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row>
    <row r="244" spans="1:24" x14ac:dyDescent="0.2">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row>
    <row r="245" spans="1:24" x14ac:dyDescent="0.2">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row>
    <row r="246" spans="1:24" x14ac:dyDescent="0.2">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row>
    <row r="247" spans="1:24" x14ac:dyDescent="0.2">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row>
    <row r="248" spans="1:24" x14ac:dyDescent="0.2">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row>
    <row r="249" spans="1:24" x14ac:dyDescent="0.2">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row>
    <row r="250" spans="1:24" x14ac:dyDescent="0.2">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row>
    <row r="251" spans="1:24" x14ac:dyDescent="0.2">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row>
    <row r="252" spans="1:24" x14ac:dyDescent="0.2">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row>
    <row r="253" spans="1:24" x14ac:dyDescent="0.2">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row>
    <row r="254" spans="1:24" x14ac:dyDescent="0.2">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row>
    <row r="255" spans="1:24" x14ac:dyDescent="0.2">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row>
    <row r="256" spans="1:24" x14ac:dyDescent="0.2">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row>
    <row r="257" spans="1:24" x14ac:dyDescent="0.2">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row>
    <row r="258" spans="1:24" x14ac:dyDescent="0.2">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row>
    <row r="259" spans="1:24" x14ac:dyDescent="0.2">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row>
    <row r="260" spans="1:24" x14ac:dyDescent="0.2">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row>
    <row r="261" spans="1:24" x14ac:dyDescent="0.2">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row>
    <row r="262" spans="1:24" x14ac:dyDescent="0.2">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row>
    <row r="263" spans="1:24" x14ac:dyDescent="0.2">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row>
    <row r="264" spans="1:24" x14ac:dyDescent="0.2">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row>
    <row r="265" spans="1:24" x14ac:dyDescent="0.2">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row>
    <row r="266" spans="1:24" x14ac:dyDescent="0.2">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row>
    <row r="267" spans="1:24" x14ac:dyDescent="0.2">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row>
    <row r="268" spans="1:24" x14ac:dyDescent="0.2">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row>
    <row r="269" spans="1:24" x14ac:dyDescent="0.2">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row>
    <row r="270" spans="1:24" x14ac:dyDescent="0.2">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row>
    <row r="271" spans="1:24" x14ac:dyDescent="0.2">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row>
    <row r="272" spans="1:24" x14ac:dyDescent="0.2">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row>
    <row r="273" spans="1:24" x14ac:dyDescent="0.2">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row>
    <row r="274" spans="1:24" x14ac:dyDescent="0.2">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row>
    <row r="275" spans="1:24" x14ac:dyDescent="0.2">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row>
    <row r="276" spans="1:24" x14ac:dyDescent="0.2">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row>
    <row r="277" spans="1:24" x14ac:dyDescent="0.2">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row>
    <row r="278" spans="1:24" x14ac:dyDescent="0.2">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row>
    <row r="279" spans="1:24" x14ac:dyDescent="0.2">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row>
    <row r="280" spans="1:24" x14ac:dyDescent="0.2">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row>
    <row r="281" spans="1:24" x14ac:dyDescent="0.2">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row>
    <row r="282" spans="1:24" x14ac:dyDescent="0.2">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row>
    <row r="283" spans="1:24" x14ac:dyDescent="0.2">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row>
    <row r="284" spans="1:24" x14ac:dyDescent="0.2">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row>
    <row r="285" spans="1:24" x14ac:dyDescent="0.2">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row>
    <row r="286" spans="1:24" x14ac:dyDescent="0.2">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row>
    <row r="287" spans="1:24" x14ac:dyDescent="0.2">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row>
    <row r="288" spans="1:24" x14ac:dyDescent="0.2">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row>
    <row r="289" spans="1:24" x14ac:dyDescent="0.2">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row>
    <row r="290" spans="1:24" x14ac:dyDescent="0.2">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row>
    <row r="291" spans="1:24" x14ac:dyDescent="0.2">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row>
    <row r="292" spans="1:24" x14ac:dyDescent="0.2">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row>
    <row r="293" spans="1:24" x14ac:dyDescent="0.2">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row>
    <row r="294" spans="1:24" x14ac:dyDescent="0.2">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row>
    <row r="295" spans="1:24" x14ac:dyDescent="0.2">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row>
    <row r="296" spans="1:24" x14ac:dyDescent="0.2">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row>
    <row r="297" spans="1:24" x14ac:dyDescent="0.2">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row>
    <row r="298" spans="1:24" x14ac:dyDescent="0.2">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row>
    <row r="299" spans="1:24" x14ac:dyDescent="0.2">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row>
    <row r="300" spans="1:24" x14ac:dyDescent="0.2">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row>
    <row r="301" spans="1:24" x14ac:dyDescent="0.2">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row>
    <row r="302" spans="1:24" x14ac:dyDescent="0.2">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row>
    <row r="303" spans="1:24" x14ac:dyDescent="0.2">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row>
    <row r="304" spans="1:24" x14ac:dyDescent="0.2">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row>
    <row r="305" spans="1:24" x14ac:dyDescent="0.2">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row>
    <row r="306" spans="1:24" x14ac:dyDescent="0.2">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row>
    <row r="307" spans="1:24" x14ac:dyDescent="0.2">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row>
    <row r="308" spans="1:24" x14ac:dyDescent="0.2">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row>
    <row r="309" spans="1:24" x14ac:dyDescent="0.2">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row>
    <row r="310" spans="1:24" x14ac:dyDescent="0.2">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row>
    <row r="311" spans="1:24" x14ac:dyDescent="0.2">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row>
    <row r="312" spans="1:24" x14ac:dyDescent="0.2">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row>
    <row r="313" spans="1:24" x14ac:dyDescent="0.2">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row>
    <row r="314" spans="1:24" x14ac:dyDescent="0.2">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row>
    <row r="315" spans="1:24" x14ac:dyDescent="0.2">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row>
    <row r="316" spans="1:24" x14ac:dyDescent="0.2">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row>
    <row r="317" spans="1:24" x14ac:dyDescent="0.2">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row>
    <row r="318" spans="1:24" x14ac:dyDescent="0.2">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row>
    <row r="319" spans="1:24" x14ac:dyDescent="0.2">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row>
    <row r="320" spans="1:24" x14ac:dyDescent="0.2">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row>
    <row r="321" spans="1:24" x14ac:dyDescent="0.2">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row>
    <row r="322" spans="1:24" x14ac:dyDescent="0.2">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row>
    <row r="323" spans="1:24" x14ac:dyDescent="0.2">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row>
    <row r="324" spans="1:24" x14ac:dyDescent="0.2">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row>
    <row r="325" spans="1:24" x14ac:dyDescent="0.2">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row>
    <row r="326" spans="1:24" x14ac:dyDescent="0.2">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row>
    <row r="327" spans="1:24" x14ac:dyDescent="0.2">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row>
    <row r="328" spans="1:24" x14ac:dyDescent="0.2">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row>
    <row r="329" spans="1:24" x14ac:dyDescent="0.2">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row>
    <row r="330" spans="1:24" x14ac:dyDescent="0.2">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row>
    <row r="331" spans="1:24" x14ac:dyDescent="0.2">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row>
    <row r="332" spans="1:24" x14ac:dyDescent="0.2">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row>
    <row r="333" spans="1:24" x14ac:dyDescent="0.2">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row>
    <row r="334" spans="1:24" x14ac:dyDescent="0.2">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row>
    <row r="335" spans="1:24" x14ac:dyDescent="0.2">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row>
    <row r="336" spans="1:24" x14ac:dyDescent="0.2">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row>
    <row r="337" spans="1:24" x14ac:dyDescent="0.2">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row>
    <row r="338" spans="1:24" x14ac:dyDescent="0.2">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row>
    <row r="339" spans="1:24" x14ac:dyDescent="0.2">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row>
    <row r="340" spans="1:24" x14ac:dyDescent="0.2">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row>
    <row r="341" spans="1:24" x14ac:dyDescent="0.2">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row>
    <row r="342" spans="1:24" x14ac:dyDescent="0.2">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row>
    <row r="343" spans="1:24" x14ac:dyDescent="0.2">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row>
    <row r="344" spans="1:24" x14ac:dyDescent="0.2">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row>
    <row r="345" spans="1:24" x14ac:dyDescent="0.2">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row>
    <row r="346" spans="1:24" x14ac:dyDescent="0.2">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row>
    <row r="347" spans="1:24" x14ac:dyDescent="0.2">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row>
    <row r="348" spans="1:24" x14ac:dyDescent="0.2">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row>
    <row r="349" spans="1:24" x14ac:dyDescent="0.2">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row>
    <row r="350" spans="1:24" x14ac:dyDescent="0.2">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row>
    <row r="351" spans="1:24" x14ac:dyDescent="0.2">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row>
    <row r="352" spans="1:24" x14ac:dyDescent="0.2">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row>
    <row r="353" spans="1:24" x14ac:dyDescent="0.2">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row>
    <row r="354" spans="1:24" x14ac:dyDescent="0.2">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row>
    <row r="355" spans="1:24" x14ac:dyDescent="0.2">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row>
    <row r="356" spans="1:24" x14ac:dyDescent="0.2">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row>
    <row r="357" spans="1:24" x14ac:dyDescent="0.2">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row>
    <row r="358" spans="1:24" x14ac:dyDescent="0.2">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row>
    <row r="359" spans="1:24" x14ac:dyDescent="0.2">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row>
    <row r="360" spans="1:24" x14ac:dyDescent="0.2">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row>
    <row r="361" spans="1:24" x14ac:dyDescent="0.2">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row>
    <row r="362" spans="1:24" x14ac:dyDescent="0.2">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row>
    <row r="363" spans="1:24" x14ac:dyDescent="0.2">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row>
    <row r="364" spans="1:24" x14ac:dyDescent="0.2">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row>
    <row r="365" spans="1:24" x14ac:dyDescent="0.2">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row>
    <row r="366" spans="1:24" x14ac:dyDescent="0.2">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row>
    <row r="367" spans="1:24" x14ac:dyDescent="0.2">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row>
    <row r="368" spans="1:24" x14ac:dyDescent="0.2">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row>
    <row r="369" spans="1:24" x14ac:dyDescent="0.2">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row>
    <row r="370" spans="1:24" x14ac:dyDescent="0.2">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row>
    <row r="371" spans="1:24" x14ac:dyDescent="0.2">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row>
    <row r="372" spans="1:24" x14ac:dyDescent="0.2">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row>
    <row r="373" spans="1:24" x14ac:dyDescent="0.2">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row>
    <row r="374" spans="1:24" x14ac:dyDescent="0.2">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row>
    <row r="375" spans="1:24" x14ac:dyDescent="0.2">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row>
    <row r="376" spans="1:24" x14ac:dyDescent="0.2">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row>
    <row r="377" spans="1:24" x14ac:dyDescent="0.2">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row>
    <row r="378" spans="1:24" x14ac:dyDescent="0.2">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row>
    <row r="379" spans="1:24" x14ac:dyDescent="0.2">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row>
    <row r="380" spans="1:24" x14ac:dyDescent="0.2">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row>
    <row r="381" spans="1:24" x14ac:dyDescent="0.2">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row>
    <row r="382" spans="1:24" x14ac:dyDescent="0.2">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row>
    <row r="383" spans="1:24" x14ac:dyDescent="0.2">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row>
    <row r="384" spans="1:24" x14ac:dyDescent="0.2">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row>
    <row r="385" spans="1:24" x14ac:dyDescent="0.2">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row>
    <row r="386" spans="1:24" x14ac:dyDescent="0.2">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row>
    <row r="387" spans="1:24" x14ac:dyDescent="0.2">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row>
    <row r="388" spans="1:24" x14ac:dyDescent="0.2">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row>
    <row r="389" spans="1:24" x14ac:dyDescent="0.2">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row>
    <row r="390" spans="1:24" x14ac:dyDescent="0.2">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row>
    <row r="391" spans="1:24" x14ac:dyDescent="0.2">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row>
    <row r="392" spans="1:24" x14ac:dyDescent="0.2">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row>
    <row r="393" spans="1:24" x14ac:dyDescent="0.2">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row>
    <row r="394" spans="1:24" x14ac:dyDescent="0.2">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row>
    <row r="395" spans="1:24" x14ac:dyDescent="0.2">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row>
    <row r="396" spans="1:24" x14ac:dyDescent="0.2">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row>
    <row r="397" spans="1:24" x14ac:dyDescent="0.2">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row>
    <row r="398" spans="1:24" x14ac:dyDescent="0.2">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row>
    <row r="399" spans="1:24" x14ac:dyDescent="0.2">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row>
    <row r="400" spans="1:24" x14ac:dyDescent="0.2">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row>
    <row r="401" spans="1:24" x14ac:dyDescent="0.2">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row>
    <row r="402" spans="1:24" x14ac:dyDescent="0.2">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row>
    <row r="403" spans="1:24" x14ac:dyDescent="0.2">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row>
    <row r="404" spans="1:24" x14ac:dyDescent="0.2">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row>
    <row r="405" spans="1:24" x14ac:dyDescent="0.2">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row>
    <row r="406" spans="1:24" x14ac:dyDescent="0.2">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row>
    <row r="407" spans="1:24" x14ac:dyDescent="0.2">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row>
    <row r="408" spans="1:24" x14ac:dyDescent="0.2">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row>
    <row r="409" spans="1:24" x14ac:dyDescent="0.2">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row>
    <row r="410" spans="1:24" x14ac:dyDescent="0.2">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row>
    <row r="411" spans="1:24" x14ac:dyDescent="0.2">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row>
    <row r="412" spans="1:24" x14ac:dyDescent="0.2">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row>
    <row r="413" spans="1:24" x14ac:dyDescent="0.2">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row>
    <row r="414" spans="1:24" x14ac:dyDescent="0.2">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row>
    <row r="415" spans="1:24" x14ac:dyDescent="0.2">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row>
    <row r="416" spans="1:24" x14ac:dyDescent="0.2">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row>
    <row r="417" spans="1:24" x14ac:dyDescent="0.2">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row>
  </sheetData>
  <sheetProtection algorithmName="SHA-512" hashValue="OjuDmoywc6rZltvMYVN6u8vJhm6qLoK7di8XpTxVlewuYaB021nsi/ukC9OFZkDve9Cha99bZyOCYPob0NC+eQ==" saltValue="ZhMRE1zEn2cjYp6LX2e4Eg==" spinCount="100000" sheet="1" objects="1" scenarios="1"/>
  <pageMargins left="0.45" right="0.45" top="0.5" bottom="0.5" header="0.3" footer="0.3"/>
  <pageSetup scale="73"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777"/>
  <sheetViews>
    <sheetView showGridLines="0" showZeros="0" tabSelected="1" zoomScale="90" zoomScaleNormal="90" workbookViewId="0">
      <selection activeCell="C5" sqref="C5:D5"/>
    </sheetView>
  </sheetViews>
  <sheetFormatPr defaultColWidth="9.140625" defaultRowHeight="12.75" x14ac:dyDescent="0.2"/>
  <cols>
    <col min="1" max="1" width="4.28515625" style="1" customWidth="1"/>
    <col min="2" max="2" width="20.140625" style="1" customWidth="1"/>
    <col min="3" max="3" width="22.28515625" style="1" customWidth="1"/>
    <col min="4" max="4" width="18.140625" style="1" customWidth="1"/>
    <col min="5" max="5" width="12" style="1" customWidth="1"/>
    <col min="6" max="6" width="10.85546875" style="1" customWidth="1"/>
    <col min="7" max="7" width="20.5703125" style="1" customWidth="1"/>
    <col min="8" max="8" width="20" style="1" customWidth="1"/>
    <col min="9" max="9" width="22.42578125" style="1" customWidth="1"/>
    <col min="10" max="10" width="3.140625" style="1" customWidth="1"/>
    <col min="11" max="11" width="5" style="1" customWidth="1"/>
    <col min="12" max="12" width="5.7109375" style="1" customWidth="1"/>
    <col min="13" max="13" width="5.28515625" style="1" customWidth="1"/>
    <col min="14" max="14" width="5.42578125" style="1" customWidth="1"/>
    <col min="15" max="15" width="5.140625" style="1" customWidth="1"/>
    <col min="16" max="16" width="4.85546875" style="1" customWidth="1"/>
    <col min="17" max="17" width="6.140625" style="1" customWidth="1"/>
    <col min="18" max="18" width="8.7109375" style="66" customWidth="1"/>
    <col min="19" max="19" width="11.140625" style="66" customWidth="1"/>
    <col min="20" max="20" width="9.140625" style="177" customWidth="1"/>
    <col min="21" max="22" width="9.140625" style="177" hidden="1" customWidth="1"/>
    <col min="23" max="23" width="13" style="177" hidden="1" customWidth="1"/>
    <col min="24" max="24" width="9.140625" style="177" hidden="1" customWidth="1"/>
    <col min="25" max="25" width="14.5703125" style="177" hidden="1" customWidth="1"/>
    <col min="26" max="26" width="9.140625" style="177" customWidth="1"/>
    <col min="27" max="47" width="9.140625" style="177"/>
    <col min="48" max="16384" width="9.140625" style="1"/>
  </cols>
  <sheetData>
    <row r="1" spans="1:19" ht="23.25" x14ac:dyDescent="0.35">
      <c r="A1" s="22" t="s">
        <v>215</v>
      </c>
    </row>
    <row r="2" spans="1:19" ht="18" x14ac:dyDescent="0.25">
      <c r="A2" s="232" t="s">
        <v>196</v>
      </c>
    </row>
    <row r="3" spans="1:19" ht="13.5" thickBot="1" x14ac:dyDescent="0.25"/>
    <row r="4" spans="1:19" ht="18.75" thickBot="1" x14ac:dyDescent="0.3">
      <c r="B4" s="154" t="s">
        <v>230</v>
      </c>
      <c r="C4" s="63"/>
      <c r="D4" s="64"/>
      <c r="F4" s="75" t="s">
        <v>195</v>
      </c>
    </row>
    <row r="5" spans="1:19" ht="14.25" x14ac:dyDescent="0.2">
      <c r="B5" s="2" t="s">
        <v>0</v>
      </c>
      <c r="C5" s="326"/>
      <c r="D5" s="327"/>
      <c r="F5" s="113" t="s">
        <v>39</v>
      </c>
      <c r="G5" s="114"/>
      <c r="H5" s="115"/>
    </row>
    <row r="6" spans="1:19" ht="14.25" x14ac:dyDescent="0.2">
      <c r="B6" s="3" t="s">
        <v>1</v>
      </c>
      <c r="C6" s="328"/>
      <c r="D6" s="329"/>
      <c r="F6" s="95" t="s">
        <v>187</v>
      </c>
      <c r="G6" s="95"/>
      <c r="H6" s="95"/>
    </row>
    <row r="7" spans="1:19" ht="15" thickBot="1" x14ac:dyDescent="0.25">
      <c r="B7" s="6" t="s">
        <v>2</v>
      </c>
      <c r="C7" s="330"/>
      <c r="D7" s="331"/>
      <c r="F7" s="12" t="s">
        <v>40</v>
      </c>
      <c r="G7" s="13"/>
      <c r="H7" s="14"/>
    </row>
    <row r="8" spans="1:19" ht="13.5" thickBot="1" x14ac:dyDescent="0.25"/>
    <row r="9" spans="1:19" ht="18.75" thickBot="1" x14ac:dyDescent="0.3">
      <c r="B9" s="154" t="s">
        <v>231</v>
      </c>
      <c r="C9" s="63"/>
      <c r="D9" s="63"/>
      <c r="E9" s="63"/>
      <c r="F9" s="63"/>
      <c r="G9" s="63"/>
      <c r="H9" s="63"/>
      <c r="I9" s="64"/>
    </row>
    <row r="10" spans="1:19" ht="15" thickBot="1" x14ac:dyDescent="0.25">
      <c r="B10" s="118" t="s">
        <v>235</v>
      </c>
      <c r="C10" s="119"/>
      <c r="D10" s="119"/>
      <c r="E10" s="119"/>
      <c r="F10" s="119"/>
      <c r="G10" s="119"/>
      <c r="H10" s="119"/>
      <c r="I10" s="119"/>
      <c r="L10" s="21"/>
    </row>
    <row r="11" spans="1:19" ht="14.25" x14ac:dyDescent="0.2">
      <c r="B11" s="298" t="s">
        <v>3</v>
      </c>
      <c r="C11" s="53"/>
      <c r="D11" s="206"/>
      <c r="E11" s="54" t="s">
        <v>13</v>
      </c>
      <c r="F11" s="53"/>
      <c r="G11" s="340"/>
      <c r="H11" s="341"/>
      <c r="I11" s="342"/>
    </row>
    <row r="12" spans="1:19" ht="14.25" x14ac:dyDescent="0.2">
      <c r="B12" s="3" t="s">
        <v>11</v>
      </c>
      <c r="C12" s="11"/>
      <c r="D12" s="297">
        <v>4</v>
      </c>
      <c r="E12" s="10" t="s">
        <v>21</v>
      </c>
      <c r="F12" s="11"/>
      <c r="G12" s="343"/>
      <c r="H12" s="344"/>
      <c r="I12" s="345"/>
    </row>
    <row r="13" spans="1:19" ht="14.25" x14ac:dyDescent="0.2">
      <c r="B13" s="3" t="s">
        <v>130</v>
      </c>
      <c r="C13" s="11"/>
      <c r="D13" s="262"/>
      <c r="E13" s="4" t="s">
        <v>24</v>
      </c>
      <c r="F13" s="11"/>
      <c r="G13" s="343"/>
      <c r="H13" s="344"/>
      <c r="I13" s="345"/>
    </row>
    <row r="14" spans="1:19" ht="15" thickBot="1" x14ac:dyDescent="0.25">
      <c r="B14" s="5" t="s">
        <v>131</v>
      </c>
      <c r="C14" s="20"/>
      <c r="D14" s="207"/>
      <c r="E14" s="19"/>
      <c r="F14" s="19"/>
      <c r="G14" s="19"/>
      <c r="H14" s="19"/>
      <c r="I14" s="55"/>
    </row>
    <row r="15" spans="1:19" ht="13.5" thickBot="1" x14ac:dyDescent="0.25"/>
    <row r="16" spans="1:19" ht="18.75" thickBot="1" x14ac:dyDescent="0.3">
      <c r="B16" s="153" t="s">
        <v>220</v>
      </c>
      <c r="C16" s="116"/>
      <c r="D16" s="116"/>
      <c r="E16" s="116"/>
      <c r="F16" s="116"/>
      <c r="G16" s="116"/>
      <c r="H16" s="116"/>
      <c r="I16" s="116"/>
      <c r="J16" s="159"/>
      <c r="K16" s="159"/>
      <c r="L16" s="159"/>
      <c r="M16" s="117"/>
      <c r="R16" s="1"/>
      <c r="S16" s="1"/>
    </row>
    <row r="17" spans="2:26" ht="15" thickBot="1" x14ac:dyDescent="0.25">
      <c r="B17" s="118" t="s">
        <v>234</v>
      </c>
      <c r="C17" s="119"/>
      <c r="D17" s="119"/>
      <c r="E17" s="119"/>
      <c r="F17" s="119"/>
      <c r="G17" s="119"/>
      <c r="H17" s="119"/>
      <c r="I17" s="119"/>
      <c r="J17" s="119"/>
      <c r="K17" s="145"/>
      <c r="L17" s="145"/>
      <c r="M17" s="120"/>
      <c r="R17" s="1"/>
      <c r="S17" s="1"/>
    </row>
    <row r="18" spans="2:26" ht="15" customHeight="1" x14ac:dyDescent="0.2">
      <c r="B18" s="320" t="s">
        <v>150</v>
      </c>
      <c r="C18" s="321"/>
      <c r="D18" s="321"/>
      <c r="E18" s="321"/>
      <c r="F18" s="321"/>
      <c r="G18" s="321"/>
      <c r="H18" s="321"/>
      <c r="I18" s="321"/>
      <c r="J18" s="321"/>
      <c r="K18" s="321"/>
      <c r="L18" s="321"/>
      <c r="M18" s="322"/>
      <c r="R18" s="1"/>
      <c r="S18" s="1"/>
    </row>
    <row r="19" spans="2:26" ht="15.75" customHeight="1" thickBot="1" x14ac:dyDescent="0.25">
      <c r="B19" s="323"/>
      <c r="C19" s="324"/>
      <c r="D19" s="324"/>
      <c r="E19" s="324"/>
      <c r="F19" s="324"/>
      <c r="G19" s="324"/>
      <c r="H19" s="324"/>
      <c r="I19" s="324"/>
      <c r="J19" s="324"/>
      <c r="K19" s="324"/>
      <c r="L19" s="324"/>
      <c r="M19" s="325"/>
      <c r="R19" s="1"/>
      <c r="S19" s="1"/>
    </row>
    <row r="20" spans="2:26" ht="15.75" customHeight="1" x14ac:dyDescent="0.2">
      <c r="B20" s="157" t="s">
        <v>88</v>
      </c>
      <c r="C20" s="158" t="s">
        <v>89</v>
      </c>
      <c r="D20" s="158" t="s">
        <v>90</v>
      </c>
      <c r="E20" s="317" t="s">
        <v>91</v>
      </c>
      <c r="F20" s="334"/>
      <c r="G20" s="270" t="s">
        <v>92</v>
      </c>
      <c r="H20" s="158" t="s">
        <v>93</v>
      </c>
      <c r="I20" s="158" t="s">
        <v>120</v>
      </c>
      <c r="J20" s="317" t="s">
        <v>100</v>
      </c>
      <c r="K20" s="318"/>
      <c r="L20" s="318"/>
      <c r="M20" s="319"/>
      <c r="R20" s="1"/>
      <c r="S20" s="1"/>
    </row>
    <row r="21" spans="2:26" ht="28.5" x14ac:dyDescent="0.2">
      <c r="B21" s="124" t="s">
        <v>124</v>
      </c>
      <c r="C21" s="346" t="s">
        <v>125</v>
      </c>
      <c r="D21" s="347"/>
      <c r="E21" s="347"/>
      <c r="F21" s="347"/>
      <c r="G21" s="347"/>
      <c r="H21" s="348"/>
      <c r="I21" s="269" t="s">
        <v>119</v>
      </c>
      <c r="J21" s="315" t="s">
        <v>126</v>
      </c>
      <c r="K21" s="315"/>
      <c r="L21" s="315"/>
      <c r="M21" s="316"/>
      <c r="R21" s="1"/>
      <c r="S21" s="1"/>
      <c r="U21" s="204" t="s">
        <v>171</v>
      </c>
      <c r="V21" s="205"/>
      <c r="W21" s="205"/>
      <c r="X21" s="205"/>
    </row>
    <row r="22" spans="2:26" ht="55.5" customHeight="1" x14ac:dyDescent="0.2">
      <c r="B22" s="268" t="s">
        <v>127</v>
      </c>
      <c r="C22" s="125" t="s">
        <v>128</v>
      </c>
      <c r="D22" s="263" t="s">
        <v>129</v>
      </c>
      <c r="E22" s="332" t="s">
        <v>117</v>
      </c>
      <c r="F22" s="333"/>
      <c r="G22" s="126" t="s">
        <v>118</v>
      </c>
      <c r="H22" s="263" t="s">
        <v>207</v>
      </c>
      <c r="I22" s="263" t="s">
        <v>132</v>
      </c>
      <c r="J22" s="313" t="s">
        <v>121</v>
      </c>
      <c r="K22" s="313"/>
      <c r="L22" s="313"/>
      <c r="M22" s="314"/>
      <c r="R22" s="1"/>
      <c r="S22" s="1"/>
      <c r="U22" s="177" t="s">
        <v>122</v>
      </c>
      <c r="V22" s="177" t="s">
        <v>113</v>
      </c>
      <c r="W22" s="177" t="s">
        <v>116</v>
      </c>
      <c r="Y22" s="134"/>
    </row>
    <row r="23" spans="2:26" ht="15" customHeight="1" x14ac:dyDescent="0.2">
      <c r="B23" s="208"/>
      <c r="C23" s="210"/>
      <c r="D23" s="210"/>
      <c r="E23" s="311">
        <f>U23</f>
        <v>0</v>
      </c>
      <c r="F23" s="312"/>
      <c r="G23" s="264"/>
      <c r="H23" s="128">
        <f t="shared" ref="H23:I28" si="0">V23</f>
        <v>0</v>
      </c>
      <c r="I23" s="155">
        <f t="shared" si="0"/>
        <v>0</v>
      </c>
      <c r="J23" s="303"/>
      <c r="K23" s="303"/>
      <c r="L23" s="303"/>
      <c r="M23" s="304"/>
      <c r="R23" s="1"/>
      <c r="S23" s="1"/>
      <c r="U23" s="178">
        <f>C23*D23</f>
        <v>0</v>
      </c>
      <c r="V23" s="179">
        <f>IF(ISERR(E23/G23),0,E23/G23)</f>
        <v>0</v>
      </c>
      <c r="W23" s="179">
        <f>IF(ISERR(H23&lt;0.3),0,IF(H23&gt;0.3,H23-0.3,0))</f>
        <v>0</v>
      </c>
      <c r="Y23" s="134"/>
      <c r="Z23" s="134"/>
    </row>
    <row r="24" spans="2:26" ht="15" customHeight="1" x14ac:dyDescent="0.2">
      <c r="B24" s="208"/>
      <c r="C24" s="210"/>
      <c r="D24" s="210"/>
      <c r="E24" s="311">
        <f t="shared" ref="E24:E26" si="1">U24</f>
        <v>0</v>
      </c>
      <c r="F24" s="312"/>
      <c r="G24" s="287"/>
      <c r="H24" s="128">
        <f t="shared" si="0"/>
        <v>0</v>
      </c>
      <c r="I24" s="155">
        <f t="shared" si="0"/>
        <v>0</v>
      </c>
      <c r="J24" s="397"/>
      <c r="K24" s="398"/>
      <c r="L24" s="398"/>
      <c r="M24" s="399"/>
      <c r="R24" s="1"/>
      <c r="S24" s="1"/>
      <c r="U24" s="178">
        <f t="shared" ref="U24:U28" si="2">C24*D24</f>
        <v>0</v>
      </c>
      <c r="V24" s="179">
        <f t="shared" ref="V24:V28" si="3">IF(ISERR(E24/G24),0,E24/G24)</f>
        <v>0</v>
      </c>
      <c r="W24" s="179">
        <f t="shared" ref="W24:W28" si="4">IF(ISERR(H24&lt;0.3),0,IF(H24&gt;0.3,H24-0.3,0))</f>
        <v>0</v>
      </c>
      <c r="Y24" s="134"/>
      <c r="Z24" s="134"/>
    </row>
    <row r="25" spans="2:26" ht="15" customHeight="1" x14ac:dyDescent="0.2">
      <c r="B25" s="208"/>
      <c r="C25" s="210"/>
      <c r="D25" s="210"/>
      <c r="E25" s="311">
        <f t="shared" si="1"/>
        <v>0</v>
      </c>
      <c r="F25" s="312"/>
      <c r="G25" s="287"/>
      <c r="H25" s="128">
        <f t="shared" si="0"/>
        <v>0</v>
      </c>
      <c r="I25" s="155">
        <f t="shared" si="0"/>
        <v>0</v>
      </c>
      <c r="J25" s="397"/>
      <c r="K25" s="398"/>
      <c r="L25" s="398"/>
      <c r="M25" s="399"/>
      <c r="R25" s="1"/>
      <c r="S25" s="1"/>
      <c r="U25" s="178">
        <f t="shared" si="2"/>
        <v>0</v>
      </c>
      <c r="V25" s="179">
        <f t="shared" si="3"/>
        <v>0</v>
      </c>
      <c r="W25" s="179">
        <f t="shared" si="4"/>
        <v>0</v>
      </c>
      <c r="Y25" s="134"/>
      <c r="Z25" s="134"/>
    </row>
    <row r="26" spans="2:26" ht="15" customHeight="1" x14ac:dyDescent="0.2">
      <c r="B26" s="208"/>
      <c r="C26" s="210"/>
      <c r="D26" s="210"/>
      <c r="E26" s="311">
        <f t="shared" si="1"/>
        <v>0</v>
      </c>
      <c r="F26" s="312"/>
      <c r="G26" s="287"/>
      <c r="H26" s="128">
        <f t="shared" si="0"/>
        <v>0</v>
      </c>
      <c r="I26" s="155">
        <f t="shared" si="0"/>
        <v>0</v>
      </c>
      <c r="J26" s="397"/>
      <c r="K26" s="398"/>
      <c r="L26" s="398"/>
      <c r="M26" s="399"/>
      <c r="R26" s="1"/>
      <c r="S26" s="1"/>
      <c r="U26" s="178">
        <f t="shared" si="2"/>
        <v>0</v>
      </c>
      <c r="V26" s="179">
        <f t="shared" si="3"/>
        <v>0</v>
      </c>
      <c r="W26" s="179">
        <f t="shared" si="4"/>
        <v>0</v>
      </c>
      <c r="Y26" s="134"/>
      <c r="Z26" s="134"/>
    </row>
    <row r="27" spans="2:26" ht="15" customHeight="1" x14ac:dyDescent="0.2">
      <c r="B27" s="208"/>
      <c r="C27" s="210"/>
      <c r="D27" s="210"/>
      <c r="E27" s="311">
        <f t="shared" ref="E27:E56" si="5">U27</f>
        <v>0</v>
      </c>
      <c r="F27" s="312"/>
      <c r="G27" s="264"/>
      <c r="H27" s="128">
        <f t="shared" si="0"/>
        <v>0</v>
      </c>
      <c r="I27" s="155">
        <f t="shared" si="0"/>
        <v>0</v>
      </c>
      <c r="J27" s="305"/>
      <c r="K27" s="305"/>
      <c r="L27" s="305"/>
      <c r="M27" s="306"/>
      <c r="R27" s="1"/>
      <c r="S27" s="1"/>
      <c r="U27" s="178">
        <f t="shared" si="2"/>
        <v>0</v>
      </c>
      <c r="V27" s="179">
        <f t="shared" si="3"/>
        <v>0</v>
      </c>
      <c r="W27" s="179">
        <f t="shared" si="4"/>
        <v>0</v>
      </c>
      <c r="Y27" s="134"/>
      <c r="Z27" s="134"/>
    </row>
    <row r="28" spans="2:26" ht="15" customHeight="1" x14ac:dyDescent="0.2">
      <c r="B28" s="208"/>
      <c r="C28" s="210"/>
      <c r="D28" s="210"/>
      <c r="E28" s="311">
        <f t="shared" ref="E28" si="6">U28</f>
        <v>0</v>
      </c>
      <c r="F28" s="312"/>
      <c r="G28" s="264"/>
      <c r="H28" s="128">
        <f t="shared" ref="H28" si="7">V28</f>
        <v>0</v>
      </c>
      <c r="I28" s="155">
        <f t="shared" si="0"/>
        <v>0</v>
      </c>
      <c r="J28" s="305"/>
      <c r="K28" s="305"/>
      <c r="L28" s="305"/>
      <c r="M28" s="306"/>
      <c r="R28" s="1"/>
      <c r="S28" s="1"/>
      <c r="U28" s="178">
        <f t="shared" si="2"/>
        <v>0</v>
      </c>
      <c r="V28" s="179">
        <f t="shared" si="3"/>
        <v>0</v>
      </c>
      <c r="W28" s="179">
        <f t="shared" si="4"/>
        <v>0</v>
      </c>
      <c r="Y28" s="134"/>
      <c r="Z28" s="134"/>
    </row>
    <row r="29" spans="2:26" ht="15" customHeight="1" x14ac:dyDescent="0.2">
      <c r="B29" s="208"/>
      <c r="C29" s="210"/>
      <c r="D29" s="210"/>
      <c r="E29" s="311">
        <f t="shared" si="5"/>
        <v>0</v>
      </c>
      <c r="F29" s="312"/>
      <c r="G29" s="264"/>
      <c r="H29" s="128">
        <f t="shared" ref="H29:H56" si="8">V29</f>
        <v>0</v>
      </c>
      <c r="I29" s="155">
        <f t="shared" ref="I29:I56" si="9">W29</f>
        <v>0</v>
      </c>
      <c r="J29" s="305"/>
      <c r="K29" s="305"/>
      <c r="L29" s="305"/>
      <c r="M29" s="306"/>
      <c r="R29" s="1"/>
      <c r="S29" s="1"/>
      <c r="U29" s="178">
        <f t="shared" ref="U29:U56" si="10">C29*D29</f>
        <v>0</v>
      </c>
      <c r="V29" s="179">
        <f t="shared" ref="V29:V56" si="11">IF(ISERR(E29/G29),0,E29/G29)</f>
        <v>0</v>
      </c>
      <c r="W29" s="179">
        <f t="shared" ref="W29:W56" si="12">IF(ISERR(H29&lt;0.3),0,IF(H29&gt;0.3,H29-0.3,0))</f>
        <v>0</v>
      </c>
      <c r="Y29" s="134"/>
      <c r="Z29" s="134"/>
    </row>
    <row r="30" spans="2:26" ht="15" customHeight="1" thickBot="1" x14ac:dyDescent="0.25">
      <c r="B30" s="211"/>
      <c r="C30" s="213"/>
      <c r="D30" s="213"/>
      <c r="E30" s="375">
        <f t="shared" si="5"/>
        <v>0</v>
      </c>
      <c r="F30" s="376"/>
      <c r="G30" s="265"/>
      <c r="H30" s="129">
        <f t="shared" si="8"/>
        <v>0</v>
      </c>
      <c r="I30" s="156">
        <f t="shared" si="9"/>
        <v>0</v>
      </c>
      <c r="J30" s="307"/>
      <c r="K30" s="307"/>
      <c r="L30" s="307"/>
      <c r="M30" s="308"/>
      <c r="R30" s="1"/>
      <c r="S30" s="1"/>
      <c r="U30" s="178">
        <f t="shared" si="10"/>
        <v>0</v>
      </c>
      <c r="V30" s="179">
        <f t="shared" si="11"/>
        <v>0</v>
      </c>
      <c r="W30" s="179">
        <f t="shared" si="12"/>
        <v>0</v>
      </c>
      <c r="Y30" s="134"/>
      <c r="Z30" s="134"/>
    </row>
    <row r="31" spans="2:26" ht="15" hidden="1" customHeight="1" x14ac:dyDescent="0.2">
      <c r="B31" s="271"/>
      <c r="C31" s="273"/>
      <c r="D31" s="273"/>
      <c r="E31" s="393">
        <f t="shared" si="5"/>
        <v>0</v>
      </c>
      <c r="F31" s="394"/>
      <c r="G31" s="281"/>
      <c r="H31" s="282">
        <f t="shared" si="8"/>
        <v>0</v>
      </c>
      <c r="I31" s="283">
        <f t="shared" si="9"/>
        <v>0</v>
      </c>
      <c r="J31" s="395"/>
      <c r="K31" s="395"/>
      <c r="L31" s="395"/>
      <c r="M31" s="396"/>
      <c r="R31" s="1"/>
      <c r="S31" s="1"/>
      <c r="U31" s="178">
        <f t="shared" si="10"/>
        <v>0</v>
      </c>
      <c r="V31" s="179">
        <f t="shared" si="11"/>
        <v>0</v>
      </c>
      <c r="W31" s="179">
        <f t="shared" si="12"/>
        <v>0</v>
      </c>
      <c r="Y31" s="134"/>
      <c r="Z31" s="134"/>
    </row>
    <row r="32" spans="2:26" ht="15" hidden="1" customHeight="1" x14ac:dyDescent="0.2">
      <c r="B32" s="208"/>
      <c r="C32" s="210"/>
      <c r="D32" s="210"/>
      <c r="E32" s="311">
        <f t="shared" si="5"/>
        <v>0</v>
      </c>
      <c r="F32" s="312"/>
      <c r="G32" s="264"/>
      <c r="H32" s="128">
        <f t="shared" si="8"/>
        <v>0</v>
      </c>
      <c r="I32" s="155">
        <f t="shared" si="9"/>
        <v>0</v>
      </c>
      <c r="J32" s="305"/>
      <c r="K32" s="305"/>
      <c r="L32" s="305"/>
      <c r="M32" s="306"/>
      <c r="R32" s="1"/>
      <c r="S32" s="1"/>
      <c r="U32" s="178">
        <f t="shared" si="10"/>
        <v>0</v>
      </c>
      <c r="V32" s="179">
        <f t="shared" si="11"/>
        <v>0</v>
      </c>
      <c r="W32" s="179">
        <f t="shared" si="12"/>
        <v>0</v>
      </c>
      <c r="Y32" s="134"/>
      <c r="Z32" s="134"/>
    </row>
    <row r="33" spans="2:26" ht="15" hidden="1" customHeight="1" x14ac:dyDescent="0.2">
      <c r="B33" s="208"/>
      <c r="C33" s="210"/>
      <c r="D33" s="210"/>
      <c r="E33" s="311">
        <f t="shared" si="5"/>
        <v>0</v>
      </c>
      <c r="F33" s="312"/>
      <c r="G33" s="264"/>
      <c r="H33" s="128">
        <f t="shared" si="8"/>
        <v>0</v>
      </c>
      <c r="I33" s="155">
        <f t="shared" si="9"/>
        <v>0</v>
      </c>
      <c r="J33" s="305"/>
      <c r="K33" s="305"/>
      <c r="L33" s="305"/>
      <c r="M33" s="306"/>
      <c r="R33" s="1"/>
      <c r="S33" s="1"/>
      <c r="U33" s="178">
        <f t="shared" si="10"/>
        <v>0</v>
      </c>
      <c r="V33" s="179">
        <f t="shared" si="11"/>
        <v>0</v>
      </c>
      <c r="W33" s="179">
        <f t="shared" si="12"/>
        <v>0</v>
      </c>
      <c r="Y33" s="134"/>
      <c r="Z33" s="134"/>
    </row>
    <row r="34" spans="2:26" ht="15" hidden="1" customHeight="1" x14ac:dyDescent="0.2">
      <c r="B34" s="208"/>
      <c r="C34" s="210"/>
      <c r="D34" s="210"/>
      <c r="E34" s="311">
        <f t="shared" si="5"/>
        <v>0</v>
      </c>
      <c r="F34" s="312"/>
      <c r="G34" s="264"/>
      <c r="H34" s="128">
        <f t="shared" si="8"/>
        <v>0</v>
      </c>
      <c r="I34" s="155">
        <f t="shared" si="9"/>
        <v>0</v>
      </c>
      <c r="J34" s="305"/>
      <c r="K34" s="305"/>
      <c r="L34" s="305"/>
      <c r="M34" s="306"/>
      <c r="R34" s="1"/>
      <c r="S34" s="1"/>
      <c r="U34" s="178">
        <f t="shared" si="10"/>
        <v>0</v>
      </c>
      <c r="V34" s="179">
        <f t="shared" si="11"/>
        <v>0</v>
      </c>
      <c r="W34" s="179">
        <f t="shared" si="12"/>
        <v>0</v>
      </c>
      <c r="Y34" s="134"/>
      <c r="Z34" s="134"/>
    </row>
    <row r="35" spans="2:26" ht="15" hidden="1" customHeight="1" x14ac:dyDescent="0.2">
      <c r="B35" s="208"/>
      <c r="C35" s="210"/>
      <c r="D35" s="210"/>
      <c r="E35" s="311">
        <f t="shared" si="5"/>
        <v>0</v>
      </c>
      <c r="F35" s="312"/>
      <c r="G35" s="264"/>
      <c r="H35" s="128">
        <f t="shared" si="8"/>
        <v>0</v>
      </c>
      <c r="I35" s="155">
        <f t="shared" si="9"/>
        <v>0</v>
      </c>
      <c r="J35" s="305"/>
      <c r="K35" s="305"/>
      <c r="L35" s="305"/>
      <c r="M35" s="306"/>
      <c r="R35" s="1"/>
      <c r="S35" s="1"/>
      <c r="U35" s="178">
        <f t="shared" si="10"/>
        <v>0</v>
      </c>
      <c r="V35" s="179">
        <f t="shared" si="11"/>
        <v>0</v>
      </c>
      <c r="W35" s="179">
        <f t="shared" si="12"/>
        <v>0</v>
      </c>
      <c r="Y35" s="134"/>
      <c r="Z35" s="134"/>
    </row>
    <row r="36" spans="2:26" ht="15" hidden="1" customHeight="1" x14ac:dyDescent="0.2">
      <c r="B36" s="271"/>
      <c r="C36" s="273"/>
      <c r="D36" s="273"/>
      <c r="E36" s="393">
        <f t="shared" si="5"/>
        <v>0</v>
      </c>
      <c r="F36" s="394"/>
      <c r="G36" s="281"/>
      <c r="H36" s="282">
        <f t="shared" si="8"/>
        <v>0</v>
      </c>
      <c r="I36" s="283">
        <f t="shared" si="9"/>
        <v>0</v>
      </c>
      <c r="J36" s="305"/>
      <c r="K36" s="305"/>
      <c r="L36" s="305"/>
      <c r="M36" s="306"/>
      <c r="R36" s="1"/>
      <c r="S36" s="1"/>
      <c r="U36" s="178">
        <f t="shared" si="10"/>
        <v>0</v>
      </c>
      <c r="V36" s="179">
        <f t="shared" si="11"/>
        <v>0</v>
      </c>
      <c r="W36" s="179">
        <f t="shared" si="12"/>
        <v>0</v>
      </c>
      <c r="Y36" s="134"/>
      <c r="Z36" s="134"/>
    </row>
    <row r="37" spans="2:26" ht="15" hidden="1" customHeight="1" x14ac:dyDescent="0.2">
      <c r="B37" s="208"/>
      <c r="C37" s="210"/>
      <c r="D37" s="210"/>
      <c r="E37" s="311">
        <f t="shared" si="5"/>
        <v>0</v>
      </c>
      <c r="F37" s="312"/>
      <c r="G37" s="264"/>
      <c r="H37" s="128">
        <f t="shared" si="8"/>
        <v>0</v>
      </c>
      <c r="I37" s="155">
        <f t="shared" si="9"/>
        <v>0</v>
      </c>
      <c r="J37" s="305"/>
      <c r="K37" s="305"/>
      <c r="L37" s="305"/>
      <c r="M37" s="306"/>
      <c r="R37" s="1"/>
      <c r="S37" s="1"/>
      <c r="U37" s="178">
        <f t="shared" si="10"/>
        <v>0</v>
      </c>
      <c r="V37" s="179">
        <f t="shared" si="11"/>
        <v>0</v>
      </c>
      <c r="W37" s="179">
        <f t="shared" si="12"/>
        <v>0</v>
      </c>
      <c r="Y37" s="134"/>
      <c r="Z37" s="134"/>
    </row>
    <row r="38" spans="2:26" ht="15" hidden="1" customHeight="1" x14ac:dyDescent="0.2">
      <c r="B38" s="208"/>
      <c r="C38" s="210"/>
      <c r="D38" s="210"/>
      <c r="E38" s="311">
        <f t="shared" si="5"/>
        <v>0</v>
      </c>
      <c r="F38" s="312"/>
      <c r="G38" s="264"/>
      <c r="H38" s="128">
        <f t="shared" si="8"/>
        <v>0</v>
      </c>
      <c r="I38" s="155">
        <f t="shared" si="9"/>
        <v>0</v>
      </c>
      <c r="J38" s="305"/>
      <c r="K38" s="305"/>
      <c r="L38" s="305"/>
      <c r="M38" s="306"/>
      <c r="R38" s="1"/>
      <c r="S38" s="1"/>
      <c r="U38" s="178">
        <f t="shared" si="10"/>
        <v>0</v>
      </c>
      <c r="V38" s="179">
        <f t="shared" si="11"/>
        <v>0</v>
      </c>
      <c r="W38" s="179">
        <f t="shared" si="12"/>
        <v>0</v>
      </c>
      <c r="Y38" s="134"/>
      <c r="Z38" s="134"/>
    </row>
    <row r="39" spans="2:26" ht="15" hidden="1" customHeight="1" x14ac:dyDescent="0.2">
      <c r="B39" s="208"/>
      <c r="C39" s="210"/>
      <c r="D39" s="210"/>
      <c r="E39" s="311">
        <f t="shared" si="5"/>
        <v>0</v>
      </c>
      <c r="F39" s="312"/>
      <c r="G39" s="264"/>
      <c r="H39" s="128">
        <f t="shared" si="8"/>
        <v>0</v>
      </c>
      <c r="I39" s="155">
        <f t="shared" si="9"/>
        <v>0</v>
      </c>
      <c r="J39" s="305"/>
      <c r="K39" s="305"/>
      <c r="L39" s="305"/>
      <c r="M39" s="306"/>
      <c r="R39" s="1"/>
      <c r="S39" s="1"/>
      <c r="U39" s="178">
        <f t="shared" si="10"/>
        <v>0</v>
      </c>
      <c r="V39" s="179">
        <f t="shared" si="11"/>
        <v>0</v>
      </c>
      <c r="W39" s="179">
        <f t="shared" si="12"/>
        <v>0</v>
      </c>
      <c r="Y39" s="134"/>
      <c r="Z39" s="134"/>
    </row>
    <row r="40" spans="2:26" ht="15" hidden="1" customHeight="1" x14ac:dyDescent="0.2">
      <c r="B40" s="208"/>
      <c r="C40" s="210"/>
      <c r="D40" s="210"/>
      <c r="E40" s="311">
        <f t="shared" si="5"/>
        <v>0</v>
      </c>
      <c r="F40" s="312"/>
      <c r="G40" s="264"/>
      <c r="H40" s="128">
        <f t="shared" si="8"/>
        <v>0</v>
      </c>
      <c r="I40" s="155">
        <f t="shared" si="9"/>
        <v>0</v>
      </c>
      <c r="J40" s="305"/>
      <c r="K40" s="305"/>
      <c r="L40" s="305"/>
      <c r="M40" s="306"/>
      <c r="R40" s="1"/>
      <c r="S40" s="1"/>
      <c r="U40" s="178">
        <f t="shared" si="10"/>
        <v>0</v>
      </c>
      <c r="V40" s="179">
        <f t="shared" si="11"/>
        <v>0</v>
      </c>
      <c r="W40" s="179">
        <f t="shared" si="12"/>
        <v>0</v>
      </c>
      <c r="Y40" s="134"/>
      <c r="Z40" s="134"/>
    </row>
    <row r="41" spans="2:26" ht="15" hidden="1" customHeight="1" x14ac:dyDescent="0.2">
      <c r="B41" s="208"/>
      <c r="C41" s="210"/>
      <c r="D41" s="210"/>
      <c r="E41" s="311">
        <f t="shared" si="5"/>
        <v>0</v>
      </c>
      <c r="F41" s="312"/>
      <c r="G41" s="264"/>
      <c r="H41" s="128">
        <f t="shared" si="8"/>
        <v>0</v>
      </c>
      <c r="I41" s="155">
        <f t="shared" si="9"/>
        <v>0</v>
      </c>
      <c r="J41" s="305"/>
      <c r="K41" s="305"/>
      <c r="L41" s="305"/>
      <c r="M41" s="306"/>
      <c r="R41" s="1"/>
      <c r="S41" s="1"/>
      <c r="U41" s="178">
        <f t="shared" si="10"/>
        <v>0</v>
      </c>
      <c r="V41" s="179">
        <f t="shared" si="11"/>
        <v>0</v>
      </c>
      <c r="W41" s="179">
        <f t="shared" si="12"/>
        <v>0</v>
      </c>
      <c r="Y41" s="134"/>
      <c r="Z41" s="134"/>
    </row>
    <row r="42" spans="2:26" ht="15" hidden="1" customHeight="1" x14ac:dyDescent="0.2">
      <c r="B42" s="208"/>
      <c r="C42" s="210"/>
      <c r="D42" s="210"/>
      <c r="E42" s="311">
        <f t="shared" si="5"/>
        <v>0</v>
      </c>
      <c r="F42" s="312"/>
      <c r="G42" s="264"/>
      <c r="H42" s="128">
        <f t="shared" si="8"/>
        <v>0</v>
      </c>
      <c r="I42" s="155">
        <f t="shared" si="9"/>
        <v>0</v>
      </c>
      <c r="J42" s="305"/>
      <c r="K42" s="305"/>
      <c r="L42" s="305"/>
      <c r="M42" s="306"/>
      <c r="R42" s="1"/>
      <c r="S42" s="1"/>
      <c r="U42" s="178">
        <f t="shared" si="10"/>
        <v>0</v>
      </c>
      <c r="V42" s="179">
        <f t="shared" si="11"/>
        <v>0</v>
      </c>
      <c r="W42" s="179">
        <f t="shared" si="12"/>
        <v>0</v>
      </c>
      <c r="Y42" s="134"/>
      <c r="Z42" s="134"/>
    </row>
    <row r="43" spans="2:26" ht="15" hidden="1" customHeight="1" x14ac:dyDescent="0.2">
      <c r="B43" s="208"/>
      <c r="C43" s="210"/>
      <c r="D43" s="210"/>
      <c r="E43" s="311">
        <f t="shared" si="5"/>
        <v>0</v>
      </c>
      <c r="F43" s="312"/>
      <c r="G43" s="264"/>
      <c r="H43" s="128">
        <f t="shared" si="8"/>
        <v>0</v>
      </c>
      <c r="I43" s="155">
        <f t="shared" si="9"/>
        <v>0</v>
      </c>
      <c r="J43" s="305"/>
      <c r="K43" s="305"/>
      <c r="L43" s="305"/>
      <c r="M43" s="306"/>
      <c r="R43" s="1"/>
      <c r="S43" s="1"/>
      <c r="U43" s="178">
        <f t="shared" si="10"/>
        <v>0</v>
      </c>
      <c r="V43" s="179">
        <f t="shared" si="11"/>
        <v>0</v>
      </c>
      <c r="W43" s="179">
        <f t="shared" si="12"/>
        <v>0</v>
      </c>
      <c r="Y43" s="134"/>
      <c r="Z43" s="134"/>
    </row>
    <row r="44" spans="2:26" ht="15" hidden="1" customHeight="1" x14ac:dyDescent="0.2">
      <c r="B44" s="208"/>
      <c r="C44" s="210"/>
      <c r="D44" s="210"/>
      <c r="E44" s="311">
        <f t="shared" si="5"/>
        <v>0</v>
      </c>
      <c r="F44" s="312"/>
      <c r="G44" s="264"/>
      <c r="H44" s="128">
        <f t="shared" si="8"/>
        <v>0</v>
      </c>
      <c r="I44" s="155">
        <f t="shared" si="9"/>
        <v>0</v>
      </c>
      <c r="J44" s="305"/>
      <c r="K44" s="305"/>
      <c r="L44" s="305"/>
      <c r="M44" s="306"/>
      <c r="R44" s="1"/>
      <c r="S44" s="1"/>
      <c r="U44" s="178">
        <f t="shared" si="10"/>
        <v>0</v>
      </c>
      <c r="V44" s="179">
        <f t="shared" si="11"/>
        <v>0</v>
      </c>
      <c r="W44" s="179">
        <f t="shared" si="12"/>
        <v>0</v>
      </c>
      <c r="Y44" s="134"/>
      <c r="Z44" s="134"/>
    </row>
    <row r="45" spans="2:26" ht="15" hidden="1" customHeight="1" x14ac:dyDescent="0.2">
      <c r="B45" s="208"/>
      <c r="C45" s="210"/>
      <c r="D45" s="210"/>
      <c r="E45" s="311">
        <f t="shared" si="5"/>
        <v>0</v>
      </c>
      <c r="F45" s="312"/>
      <c r="G45" s="264"/>
      <c r="H45" s="128">
        <f t="shared" si="8"/>
        <v>0</v>
      </c>
      <c r="I45" s="155">
        <f t="shared" si="9"/>
        <v>0</v>
      </c>
      <c r="J45" s="305"/>
      <c r="K45" s="305"/>
      <c r="L45" s="305"/>
      <c r="M45" s="306"/>
      <c r="R45" s="1"/>
      <c r="S45" s="1"/>
      <c r="U45" s="178">
        <f t="shared" si="10"/>
        <v>0</v>
      </c>
      <c r="V45" s="179">
        <f t="shared" si="11"/>
        <v>0</v>
      </c>
      <c r="W45" s="179">
        <f t="shared" si="12"/>
        <v>0</v>
      </c>
      <c r="Y45" s="134"/>
      <c r="Z45" s="134"/>
    </row>
    <row r="46" spans="2:26" ht="15" hidden="1" customHeight="1" x14ac:dyDescent="0.2">
      <c r="B46" s="208"/>
      <c r="C46" s="210"/>
      <c r="D46" s="210"/>
      <c r="E46" s="311">
        <f t="shared" si="5"/>
        <v>0</v>
      </c>
      <c r="F46" s="312"/>
      <c r="G46" s="264"/>
      <c r="H46" s="128">
        <f t="shared" si="8"/>
        <v>0</v>
      </c>
      <c r="I46" s="155">
        <f t="shared" si="9"/>
        <v>0</v>
      </c>
      <c r="J46" s="305"/>
      <c r="K46" s="305"/>
      <c r="L46" s="305"/>
      <c r="M46" s="306"/>
      <c r="R46" s="1"/>
      <c r="S46" s="1"/>
      <c r="U46" s="178">
        <f t="shared" si="10"/>
        <v>0</v>
      </c>
      <c r="V46" s="179">
        <f t="shared" si="11"/>
        <v>0</v>
      </c>
      <c r="W46" s="179">
        <f t="shared" si="12"/>
        <v>0</v>
      </c>
      <c r="Y46" s="134"/>
      <c r="Z46" s="134"/>
    </row>
    <row r="47" spans="2:26" ht="15" hidden="1" customHeight="1" x14ac:dyDescent="0.2">
      <c r="B47" s="208"/>
      <c r="C47" s="210"/>
      <c r="D47" s="210"/>
      <c r="E47" s="311">
        <f t="shared" si="5"/>
        <v>0</v>
      </c>
      <c r="F47" s="312"/>
      <c r="G47" s="264"/>
      <c r="H47" s="128">
        <f t="shared" si="8"/>
        <v>0</v>
      </c>
      <c r="I47" s="155">
        <f t="shared" si="9"/>
        <v>0</v>
      </c>
      <c r="J47" s="305"/>
      <c r="K47" s="305"/>
      <c r="L47" s="305"/>
      <c r="M47" s="306"/>
      <c r="R47" s="1"/>
      <c r="S47" s="1"/>
      <c r="U47" s="178">
        <f t="shared" si="10"/>
        <v>0</v>
      </c>
      <c r="V47" s="179">
        <f t="shared" si="11"/>
        <v>0</v>
      </c>
      <c r="W47" s="179">
        <f t="shared" si="12"/>
        <v>0</v>
      </c>
      <c r="Y47" s="134"/>
      <c r="Z47" s="134"/>
    </row>
    <row r="48" spans="2:26" ht="15" hidden="1" customHeight="1" x14ac:dyDescent="0.2">
      <c r="B48" s="208"/>
      <c r="C48" s="210"/>
      <c r="D48" s="210"/>
      <c r="E48" s="311">
        <f t="shared" si="5"/>
        <v>0</v>
      </c>
      <c r="F48" s="312"/>
      <c r="G48" s="264"/>
      <c r="H48" s="128">
        <f t="shared" si="8"/>
        <v>0</v>
      </c>
      <c r="I48" s="155">
        <f t="shared" si="9"/>
        <v>0</v>
      </c>
      <c r="J48" s="305"/>
      <c r="K48" s="305"/>
      <c r="L48" s="305"/>
      <c r="M48" s="306"/>
      <c r="R48" s="1"/>
      <c r="S48" s="1"/>
      <c r="U48" s="178">
        <f t="shared" si="10"/>
        <v>0</v>
      </c>
      <c r="V48" s="179">
        <f t="shared" si="11"/>
        <v>0</v>
      </c>
      <c r="W48" s="179">
        <f t="shared" si="12"/>
        <v>0</v>
      </c>
      <c r="Y48" s="134"/>
      <c r="Z48" s="134"/>
    </row>
    <row r="49" spans="2:49" ht="15" hidden="1" customHeight="1" x14ac:dyDescent="0.2">
      <c r="B49" s="208"/>
      <c r="C49" s="210"/>
      <c r="D49" s="210"/>
      <c r="E49" s="311">
        <f t="shared" si="5"/>
        <v>0</v>
      </c>
      <c r="F49" s="312"/>
      <c r="G49" s="264"/>
      <c r="H49" s="128">
        <f t="shared" si="8"/>
        <v>0</v>
      </c>
      <c r="I49" s="155">
        <f t="shared" si="9"/>
        <v>0</v>
      </c>
      <c r="J49" s="305"/>
      <c r="K49" s="305"/>
      <c r="L49" s="305"/>
      <c r="M49" s="306"/>
      <c r="R49" s="1"/>
      <c r="S49" s="1"/>
      <c r="U49" s="178">
        <f t="shared" si="10"/>
        <v>0</v>
      </c>
      <c r="V49" s="179">
        <f t="shared" si="11"/>
        <v>0</v>
      </c>
      <c r="W49" s="179">
        <f t="shared" si="12"/>
        <v>0</v>
      </c>
      <c r="Y49" s="134"/>
      <c r="Z49" s="134"/>
    </row>
    <row r="50" spans="2:49" ht="15" hidden="1" customHeight="1" x14ac:dyDescent="0.2">
      <c r="B50" s="208"/>
      <c r="C50" s="210"/>
      <c r="D50" s="210"/>
      <c r="E50" s="311">
        <f t="shared" si="5"/>
        <v>0</v>
      </c>
      <c r="F50" s="312"/>
      <c r="G50" s="264"/>
      <c r="H50" s="128">
        <f t="shared" si="8"/>
        <v>0</v>
      </c>
      <c r="I50" s="155">
        <f t="shared" si="9"/>
        <v>0</v>
      </c>
      <c r="J50" s="305"/>
      <c r="K50" s="305"/>
      <c r="L50" s="305"/>
      <c r="M50" s="306"/>
      <c r="R50" s="1"/>
      <c r="S50" s="1"/>
      <c r="U50" s="178">
        <f t="shared" si="10"/>
        <v>0</v>
      </c>
      <c r="V50" s="179">
        <f t="shared" si="11"/>
        <v>0</v>
      </c>
      <c r="W50" s="179">
        <f t="shared" si="12"/>
        <v>0</v>
      </c>
      <c r="Y50" s="134"/>
      <c r="Z50" s="134"/>
    </row>
    <row r="51" spans="2:49" ht="15" hidden="1" customHeight="1" x14ac:dyDescent="0.2">
      <c r="B51" s="208"/>
      <c r="C51" s="210"/>
      <c r="D51" s="210"/>
      <c r="E51" s="311">
        <f t="shared" si="5"/>
        <v>0</v>
      </c>
      <c r="F51" s="312"/>
      <c r="G51" s="264"/>
      <c r="H51" s="128">
        <f t="shared" si="8"/>
        <v>0</v>
      </c>
      <c r="I51" s="155">
        <f t="shared" si="9"/>
        <v>0</v>
      </c>
      <c r="J51" s="305"/>
      <c r="K51" s="305"/>
      <c r="L51" s="305"/>
      <c r="M51" s="306"/>
      <c r="R51" s="1"/>
      <c r="S51" s="1"/>
      <c r="U51" s="178">
        <f t="shared" si="10"/>
        <v>0</v>
      </c>
      <c r="V51" s="179">
        <f t="shared" si="11"/>
        <v>0</v>
      </c>
      <c r="W51" s="179">
        <f t="shared" si="12"/>
        <v>0</v>
      </c>
      <c r="Y51" s="134"/>
      <c r="Z51" s="134"/>
    </row>
    <row r="52" spans="2:49" ht="15" hidden="1" customHeight="1" x14ac:dyDescent="0.2">
      <c r="B52" s="208"/>
      <c r="C52" s="210"/>
      <c r="D52" s="210"/>
      <c r="E52" s="311">
        <f t="shared" si="5"/>
        <v>0</v>
      </c>
      <c r="F52" s="312"/>
      <c r="G52" s="264"/>
      <c r="H52" s="128">
        <f t="shared" si="8"/>
        <v>0</v>
      </c>
      <c r="I52" s="155">
        <f t="shared" si="9"/>
        <v>0</v>
      </c>
      <c r="J52" s="305"/>
      <c r="K52" s="305"/>
      <c r="L52" s="305"/>
      <c r="M52" s="306"/>
      <c r="R52" s="1"/>
      <c r="S52" s="1"/>
      <c r="U52" s="178">
        <f t="shared" si="10"/>
        <v>0</v>
      </c>
      <c r="V52" s="179">
        <f t="shared" si="11"/>
        <v>0</v>
      </c>
      <c r="W52" s="179">
        <f t="shared" si="12"/>
        <v>0</v>
      </c>
      <c r="Y52" s="134"/>
      <c r="Z52" s="134"/>
    </row>
    <row r="53" spans="2:49" ht="15" hidden="1" customHeight="1" x14ac:dyDescent="0.2">
      <c r="B53" s="208"/>
      <c r="C53" s="210"/>
      <c r="D53" s="210"/>
      <c r="E53" s="311">
        <f t="shared" si="5"/>
        <v>0</v>
      </c>
      <c r="F53" s="312"/>
      <c r="G53" s="214"/>
      <c r="H53" s="128">
        <f t="shared" si="8"/>
        <v>0</v>
      </c>
      <c r="I53" s="155">
        <f t="shared" si="9"/>
        <v>0</v>
      </c>
      <c r="J53" s="305"/>
      <c r="K53" s="305"/>
      <c r="L53" s="305"/>
      <c r="M53" s="306"/>
      <c r="R53" s="1"/>
      <c r="S53" s="1"/>
      <c r="U53" s="178">
        <f t="shared" si="10"/>
        <v>0</v>
      </c>
      <c r="V53" s="179">
        <f t="shared" si="11"/>
        <v>0</v>
      </c>
      <c r="W53" s="179">
        <f t="shared" si="12"/>
        <v>0</v>
      </c>
      <c r="Y53" s="134"/>
      <c r="Z53" s="134"/>
    </row>
    <row r="54" spans="2:49" ht="15" hidden="1" customHeight="1" x14ac:dyDescent="0.2">
      <c r="B54" s="208"/>
      <c r="C54" s="210"/>
      <c r="D54" s="210"/>
      <c r="E54" s="311">
        <f t="shared" si="5"/>
        <v>0</v>
      </c>
      <c r="F54" s="312"/>
      <c r="G54" s="214"/>
      <c r="H54" s="128">
        <f t="shared" si="8"/>
        <v>0</v>
      </c>
      <c r="I54" s="155">
        <f t="shared" si="9"/>
        <v>0</v>
      </c>
      <c r="J54" s="305"/>
      <c r="K54" s="305"/>
      <c r="L54" s="305"/>
      <c r="M54" s="306"/>
      <c r="R54" s="1"/>
      <c r="S54" s="1"/>
      <c r="U54" s="178">
        <f t="shared" si="10"/>
        <v>0</v>
      </c>
      <c r="V54" s="179">
        <f t="shared" si="11"/>
        <v>0</v>
      </c>
      <c r="W54" s="179">
        <f t="shared" si="12"/>
        <v>0</v>
      </c>
      <c r="Y54" s="134"/>
      <c r="Z54" s="134"/>
    </row>
    <row r="55" spans="2:49" ht="15" hidden="1" customHeight="1" x14ac:dyDescent="0.2">
      <c r="B55" s="208"/>
      <c r="C55" s="210"/>
      <c r="D55" s="210"/>
      <c r="E55" s="311">
        <f t="shared" si="5"/>
        <v>0</v>
      </c>
      <c r="F55" s="312"/>
      <c r="G55" s="214"/>
      <c r="H55" s="128">
        <f t="shared" si="8"/>
        <v>0</v>
      </c>
      <c r="I55" s="155">
        <f t="shared" si="9"/>
        <v>0</v>
      </c>
      <c r="J55" s="305"/>
      <c r="K55" s="305"/>
      <c r="L55" s="305"/>
      <c r="M55" s="306"/>
      <c r="R55" s="1"/>
      <c r="S55" s="1"/>
      <c r="U55" s="178">
        <f t="shared" si="10"/>
        <v>0</v>
      </c>
      <c r="V55" s="179">
        <f t="shared" si="11"/>
        <v>0</v>
      </c>
      <c r="W55" s="179">
        <f t="shared" si="12"/>
        <v>0</v>
      </c>
      <c r="Y55" s="134"/>
      <c r="Z55" s="134"/>
    </row>
    <row r="56" spans="2:49" ht="15.75" hidden="1" customHeight="1" thickBot="1" x14ac:dyDescent="0.25">
      <c r="B56" s="211"/>
      <c r="C56" s="213"/>
      <c r="D56" s="213"/>
      <c r="E56" s="375">
        <f t="shared" si="5"/>
        <v>0</v>
      </c>
      <c r="F56" s="376"/>
      <c r="G56" s="215"/>
      <c r="H56" s="129">
        <f t="shared" si="8"/>
        <v>0</v>
      </c>
      <c r="I56" s="156">
        <f t="shared" si="9"/>
        <v>0</v>
      </c>
      <c r="J56" s="307"/>
      <c r="K56" s="307"/>
      <c r="L56" s="307"/>
      <c r="M56" s="308"/>
      <c r="R56" s="1"/>
      <c r="S56" s="1"/>
      <c r="U56" s="178">
        <f t="shared" si="10"/>
        <v>0</v>
      </c>
      <c r="V56" s="179">
        <f t="shared" si="11"/>
        <v>0</v>
      </c>
      <c r="W56" s="288">
        <f t="shared" si="12"/>
        <v>0</v>
      </c>
      <c r="Y56" s="134"/>
      <c r="Z56" s="134"/>
    </row>
    <row r="57" spans="2:49" ht="15" thickBot="1" x14ac:dyDescent="0.25">
      <c r="B57" s="72"/>
      <c r="C57" s="97" t="s">
        <v>209</v>
      </c>
      <c r="D57" s="141" t="str">
        <f>IF(U59=0,"",U59)</f>
        <v/>
      </c>
      <c r="G57" s="97"/>
      <c r="H57" s="65"/>
      <c r="I57" s="130">
        <f>SUM(I23:I56)</f>
        <v>0</v>
      </c>
      <c r="J57" s="251" t="s">
        <v>212</v>
      </c>
      <c r="R57" s="76"/>
      <c r="S57" s="76"/>
      <c r="T57" s="104"/>
      <c r="W57" s="179">
        <f>SUM(W23:W56)</f>
        <v>0</v>
      </c>
      <c r="X57" s="177" t="s">
        <v>112</v>
      </c>
      <c r="Y57" s="134"/>
      <c r="Z57" s="134"/>
    </row>
    <row r="58" spans="2:49" ht="15" thickBot="1" x14ac:dyDescent="0.25">
      <c r="B58" s="72"/>
      <c r="C58" s="72"/>
      <c r="D58" s="72"/>
      <c r="E58" s="72"/>
      <c r="F58" s="72"/>
      <c r="G58" s="72"/>
      <c r="H58" s="72"/>
      <c r="I58" s="72"/>
      <c r="J58" s="72"/>
      <c r="K58" s="72"/>
      <c r="L58" s="72"/>
      <c r="M58" s="72"/>
      <c r="N58" s="72"/>
      <c r="O58" s="72"/>
      <c r="P58" s="72"/>
      <c r="Q58" s="72"/>
      <c r="R58" s="76"/>
      <c r="S58" s="76"/>
      <c r="T58" s="104"/>
      <c r="AD58" s="104"/>
      <c r="AE58" s="104"/>
      <c r="AF58" s="104"/>
      <c r="AG58" s="104"/>
      <c r="AH58" s="104"/>
      <c r="AI58" s="104"/>
      <c r="AJ58" s="104"/>
      <c r="AK58" s="104"/>
      <c r="AL58" s="104"/>
      <c r="AM58" s="104"/>
      <c r="AN58" s="104"/>
      <c r="AO58" s="104"/>
      <c r="AP58" s="104"/>
      <c r="AQ58" s="104"/>
      <c r="AU58" s="104"/>
      <c r="AV58" s="72"/>
      <c r="AW58" s="72"/>
    </row>
    <row r="59" spans="2:49" ht="18.75" thickBot="1" x14ac:dyDescent="0.3">
      <c r="B59" s="131" t="s">
        <v>221</v>
      </c>
      <c r="C59" s="132"/>
      <c r="D59" s="132"/>
      <c r="E59" s="132"/>
      <c r="F59" s="132"/>
      <c r="G59" s="132"/>
      <c r="H59" s="132"/>
      <c r="I59" s="133"/>
      <c r="K59" s="153" t="s">
        <v>179</v>
      </c>
      <c r="L59" s="116"/>
      <c r="M59" s="116"/>
      <c r="N59" s="116"/>
      <c r="O59" s="116"/>
      <c r="P59" s="116"/>
      <c r="Q59" s="116"/>
      <c r="R59" s="116"/>
      <c r="S59" s="116"/>
      <c r="T59" s="180"/>
      <c r="U59" s="178">
        <f>SUM(D23:D56)</f>
        <v>0</v>
      </c>
      <c r="V59" s="104" t="s">
        <v>214</v>
      </c>
      <c r="AA59" s="104"/>
      <c r="AB59" s="104"/>
      <c r="AC59" s="104"/>
      <c r="AD59" s="104"/>
      <c r="AE59" s="104"/>
      <c r="AF59" s="104"/>
      <c r="AG59" s="104"/>
      <c r="AH59" s="104"/>
      <c r="AL59" s="104"/>
      <c r="AM59" s="104"/>
      <c r="AN59" s="104"/>
      <c r="AO59" s="104"/>
      <c r="AP59" s="104"/>
      <c r="AQ59" s="104"/>
      <c r="AU59" s="104"/>
      <c r="AV59" s="72"/>
      <c r="AW59" s="72"/>
    </row>
    <row r="60" spans="2:49" ht="15" thickBot="1" x14ac:dyDescent="0.25">
      <c r="B60" s="118" t="s">
        <v>236</v>
      </c>
      <c r="C60" s="119"/>
      <c r="D60" s="119"/>
      <c r="E60" s="119"/>
      <c r="F60" s="119"/>
      <c r="G60" s="119"/>
      <c r="H60" s="119"/>
      <c r="I60" s="120"/>
      <c r="K60" s="72"/>
      <c r="L60" s="72"/>
      <c r="M60" s="72"/>
      <c r="N60" s="72"/>
      <c r="O60" s="72"/>
      <c r="P60" s="72"/>
      <c r="Q60" s="72"/>
      <c r="R60" s="72"/>
      <c r="S60" s="72"/>
      <c r="T60" s="104"/>
      <c r="AA60" s="104"/>
      <c r="AB60" s="104"/>
      <c r="AC60" s="104"/>
      <c r="AD60" s="104"/>
      <c r="AE60" s="104"/>
      <c r="AF60" s="104"/>
      <c r="AG60" s="104"/>
      <c r="AH60" s="104"/>
      <c r="AL60" s="104"/>
      <c r="AM60" s="104"/>
      <c r="AN60" s="104"/>
      <c r="AO60" s="104"/>
      <c r="AP60" s="104"/>
      <c r="AQ60" s="104"/>
      <c r="AU60" s="104"/>
      <c r="AV60" s="72"/>
      <c r="AW60" s="72"/>
    </row>
    <row r="61" spans="2:49" ht="15" thickBot="1" x14ac:dyDescent="0.25">
      <c r="B61" s="169" t="s">
        <v>185</v>
      </c>
      <c r="C61" s="135"/>
      <c r="D61" s="136"/>
      <c r="E61" s="135"/>
      <c r="F61" s="136"/>
      <c r="G61" s="136"/>
      <c r="H61" s="136"/>
      <c r="I61" s="137"/>
      <c r="K61" s="160" t="s">
        <v>183</v>
      </c>
      <c r="L61" s="119" t="s">
        <v>180</v>
      </c>
      <c r="M61" s="119"/>
      <c r="N61" s="119"/>
      <c r="O61" s="119"/>
      <c r="P61" s="119"/>
      <c r="Q61" s="119"/>
      <c r="R61" s="119"/>
      <c r="S61" s="120"/>
      <c r="T61" s="181"/>
      <c r="AA61" s="104"/>
      <c r="AB61" s="104"/>
      <c r="AC61" s="104"/>
      <c r="AD61" s="104"/>
      <c r="AE61" s="104"/>
      <c r="AF61" s="104"/>
      <c r="AG61" s="104"/>
      <c r="AH61" s="104"/>
      <c r="AL61" s="104"/>
      <c r="AM61" s="104"/>
      <c r="AN61" s="104"/>
      <c r="AO61" s="104"/>
      <c r="AP61" s="104"/>
      <c r="AQ61" s="104"/>
      <c r="AU61" s="104"/>
      <c r="AV61" s="72"/>
      <c r="AW61" s="72"/>
    </row>
    <row r="62" spans="2:49" ht="15" customHeight="1" thickBot="1" x14ac:dyDescent="0.25">
      <c r="B62" s="357" t="s">
        <v>87</v>
      </c>
      <c r="C62" s="364"/>
      <c r="D62" s="365" t="s">
        <v>94</v>
      </c>
      <c r="E62" s="358"/>
      <c r="F62" s="358"/>
      <c r="G62" s="358"/>
      <c r="H62" s="364"/>
      <c r="I62" s="138" t="s">
        <v>95</v>
      </c>
      <c r="K62" s="161" t="s">
        <v>184</v>
      </c>
      <c r="L62" s="385" t="s">
        <v>182</v>
      </c>
      <c r="M62" s="385"/>
      <c r="N62" s="385"/>
      <c r="O62" s="385"/>
      <c r="P62" s="385"/>
      <c r="Q62" s="385"/>
      <c r="R62" s="385"/>
      <c r="S62" s="386"/>
      <c r="T62" s="182"/>
      <c r="AA62" s="104"/>
      <c r="AB62" s="104"/>
      <c r="AC62" s="104"/>
      <c r="AD62" s="104"/>
      <c r="AE62" s="104"/>
      <c r="AF62" s="104"/>
      <c r="AG62" s="104"/>
      <c r="AH62" s="104"/>
      <c r="AL62" s="104"/>
      <c r="AM62" s="104"/>
      <c r="AN62" s="104"/>
      <c r="AO62" s="104"/>
      <c r="AP62" s="104"/>
      <c r="AQ62" s="104"/>
      <c r="AU62" s="104"/>
      <c r="AV62" s="72"/>
      <c r="AW62" s="72"/>
    </row>
    <row r="63" spans="2:49" ht="15" thickBot="1" x14ac:dyDescent="0.25">
      <c r="B63" s="121" t="s">
        <v>88</v>
      </c>
      <c r="C63" s="122" t="s">
        <v>89</v>
      </c>
      <c r="D63" s="122" t="s">
        <v>90</v>
      </c>
      <c r="E63" s="362" t="s">
        <v>91</v>
      </c>
      <c r="F63" s="363"/>
      <c r="G63" s="122" t="s">
        <v>92</v>
      </c>
      <c r="H63" s="122" t="s">
        <v>93</v>
      </c>
      <c r="I63" s="123" t="s">
        <v>96</v>
      </c>
      <c r="K63" s="163"/>
      <c r="L63" s="387"/>
      <c r="M63" s="387"/>
      <c r="N63" s="387"/>
      <c r="O63" s="387"/>
      <c r="P63" s="387"/>
      <c r="Q63" s="387"/>
      <c r="R63" s="387"/>
      <c r="S63" s="388"/>
      <c r="T63" s="182"/>
      <c r="AA63" s="104"/>
      <c r="AB63" s="104"/>
      <c r="AC63" s="104"/>
      <c r="AD63" s="104"/>
      <c r="AE63" s="104"/>
      <c r="AF63" s="104"/>
      <c r="AG63" s="104"/>
      <c r="AH63" s="104"/>
      <c r="AL63" s="104"/>
      <c r="AM63" s="104"/>
      <c r="AN63" s="104"/>
      <c r="AO63" s="104"/>
      <c r="AP63" s="104"/>
      <c r="AQ63" s="104"/>
      <c r="AU63" s="104"/>
      <c r="AV63" s="72"/>
      <c r="AW63" s="72"/>
    </row>
    <row r="64" spans="2:49" ht="14.25" customHeight="1" x14ac:dyDescent="0.2">
      <c r="B64" s="368" t="s">
        <v>133</v>
      </c>
      <c r="C64" s="366" t="s">
        <v>134</v>
      </c>
      <c r="D64" s="370" t="s">
        <v>135</v>
      </c>
      <c r="E64" s="349" t="s">
        <v>111</v>
      </c>
      <c r="F64" s="350"/>
      <c r="G64" s="370" t="s">
        <v>129</v>
      </c>
      <c r="H64" s="370" t="s">
        <v>136</v>
      </c>
      <c r="I64" s="383" t="s">
        <v>104</v>
      </c>
      <c r="K64" s="164"/>
      <c r="L64" s="167"/>
      <c r="M64" s="167"/>
      <c r="N64" s="167"/>
      <c r="O64" s="167"/>
      <c r="P64" s="167"/>
      <c r="Q64" s="167"/>
      <c r="R64" s="391" t="s">
        <v>181</v>
      </c>
      <c r="S64" s="389" t="s">
        <v>205</v>
      </c>
      <c r="T64" s="183"/>
      <c r="U64" s="193">
        <f>SUM(G66:G126)</f>
        <v>0</v>
      </c>
      <c r="V64" s="104" t="s">
        <v>213</v>
      </c>
      <c r="AA64" s="104"/>
      <c r="AB64" s="104"/>
      <c r="AC64" s="104"/>
      <c r="AD64" s="104"/>
      <c r="AL64" s="104"/>
      <c r="AM64" s="104"/>
      <c r="AN64" s="104"/>
      <c r="AO64" s="104"/>
      <c r="AP64" s="104"/>
      <c r="AQ64" s="104"/>
      <c r="AU64" s="104"/>
      <c r="AV64" s="72"/>
      <c r="AW64" s="72"/>
    </row>
    <row r="65" spans="2:49" ht="29.25" customHeight="1" x14ac:dyDescent="0.2">
      <c r="B65" s="369"/>
      <c r="C65" s="367"/>
      <c r="D65" s="371"/>
      <c r="E65" s="351"/>
      <c r="F65" s="352"/>
      <c r="G65" s="371"/>
      <c r="H65" s="371"/>
      <c r="I65" s="384"/>
      <c r="K65" s="162" t="s">
        <v>4</v>
      </c>
      <c r="L65" s="168" t="s">
        <v>5</v>
      </c>
      <c r="M65" s="168" t="s">
        <v>102</v>
      </c>
      <c r="N65" s="168" t="s">
        <v>103</v>
      </c>
      <c r="O65" s="168" t="s">
        <v>6</v>
      </c>
      <c r="P65" s="168" t="s">
        <v>7</v>
      </c>
      <c r="Q65" s="168" t="s">
        <v>8</v>
      </c>
      <c r="R65" s="392"/>
      <c r="S65" s="390"/>
      <c r="T65" s="183"/>
      <c r="U65" s="177" t="s">
        <v>113</v>
      </c>
      <c r="W65" s="134"/>
      <c r="X65" s="177" t="s">
        <v>110</v>
      </c>
      <c r="AA65" s="104"/>
      <c r="AB65" s="104"/>
      <c r="AC65" s="104"/>
      <c r="AD65" s="104"/>
      <c r="AL65" s="104"/>
      <c r="AM65" s="104"/>
      <c r="AN65" s="104"/>
      <c r="AO65" s="104"/>
      <c r="AP65" s="104"/>
      <c r="AQ65" s="104"/>
      <c r="AU65" s="104"/>
      <c r="AV65" s="72"/>
      <c r="AW65" s="72"/>
    </row>
    <row r="66" spans="2:49" ht="14.25" x14ac:dyDescent="0.2">
      <c r="B66" s="208"/>
      <c r="C66" s="216"/>
      <c r="D66" s="210"/>
      <c r="E66" s="377"/>
      <c r="F66" s="378"/>
      <c r="G66" s="210"/>
      <c r="H66" s="139">
        <f t="shared" ref="H66:H127" si="13">U66</f>
        <v>0</v>
      </c>
      <c r="I66" s="218"/>
      <c r="K66" s="220"/>
      <c r="L66" s="221"/>
      <c r="M66" s="221"/>
      <c r="N66" s="221"/>
      <c r="O66" s="221"/>
      <c r="P66" s="221"/>
      <c r="Q66" s="221"/>
      <c r="R66" s="221"/>
      <c r="S66" s="165">
        <f t="shared" ref="S66:S126" si="14">(SUM(K66:Q66)*52)-(K66*R66)</f>
        <v>0</v>
      </c>
      <c r="T66" s="183"/>
      <c r="U66" s="178">
        <f>D66*G66</f>
        <v>0</v>
      </c>
      <c r="X66" s="178">
        <f t="shared" ref="X66:X126" si="15">IF(H66=0,0,(H66/$H$127)*S66)</f>
        <v>0</v>
      </c>
      <c r="AB66" s="104"/>
      <c r="AC66" s="104"/>
      <c r="AD66" s="104"/>
      <c r="AG66" s="104"/>
      <c r="AL66" s="104"/>
      <c r="AM66" s="104"/>
      <c r="AN66" s="104"/>
      <c r="AO66" s="104"/>
      <c r="AP66" s="104"/>
      <c r="AQ66" s="104"/>
      <c r="AU66" s="104"/>
      <c r="AV66" s="72"/>
      <c r="AW66" s="72"/>
    </row>
    <row r="67" spans="2:49" ht="14.25" x14ac:dyDescent="0.2">
      <c r="B67" s="208"/>
      <c r="C67" s="216"/>
      <c r="D67" s="210"/>
      <c r="E67" s="301"/>
      <c r="F67" s="302"/>
      <c r="G67" s="210"/>
      <c r="H67" s="139">
        <f t="shared" si="13"/>
        <v>0</v>
      </c>
      <c r="I67" s="218"/>
      <c r="K67" s="220"/>
      <c r="L67" s="221"/>
      <c r="M67" s="221"/>
      <c r="N67" s="221"/>
      <c r="O67" s="221"/>
      <c r="P67" s="221"/>
      <c r="Q67" s="221"/>
      <c r="R67" s="221"/>
      <c r="S67" s="165">
        <f t="shared" si="14"/>
        <v>0</v>
      </c>
      <c r="T67" s="183"/>
      <c r="U67" s="178">
        <f t="shared" ref="U67:U126" si="16">D67*G67</f>
        <v>0</v>
      </c>
      <c r="X67" s="178">
        <f t="shared" si="15"/>
        <v>0</v>
      </c>
      <c r="AB67" s="104"/>
      <c r="AC67" s="104"/>
      <c r="AD67" s="104"/>
      <c r="AG67" s="104"/>
      <c r="AL67" s="104"/>
      <c r="AM67" s="104"/>
      <c r="AN67" s="104"/>
      <c r="AO67" s="104"/>
      <c r="AP67" s="104"/>
      <c r="AQ67" s="104"/>
      <c r="AU67" s="104"/>
      <c r="AV67" s="72"/>
      <c r="AW67" s="72"/>
    </row>
    <row r="68" spans="2:49" ht="14.25" x14ac:dyDescent="0.2">
      <c r="B68" s="208"/>
      <c r="C68" s="216"/>
      <c r="D68" s="210"/>
      <c r="E68" s="301"/>
      <c r="F68" s="302"/>
      <c r="G68" s="210"/>
      <c r="H68" s="139">
        <f t="shared" si="13"/>
        <v>0</v>
      </c>
      <c r="I68" s="218"/>
      <c r="K68" s="220"/>
      <c r="L68" s="221"/>
      <c r="M68" s="221"/>
      <c r="N68" s="221"/>
      <c r="O68" s="221"/>
      <c r="P68" s="221"/>
      <c r="Q68" s="221"/>
      <c r="R68" s="221"/>
      <c r="S68" s="165">
        <f t="shared" si="14"/>
        <v>0</v>
      </c>
      <c r="T68" s="183"/>
      <c r="U68" s="178">
        <f t="shared" si="16"/>
        <v>0</v>
      </c>
      <c r="X68" s="178">
        <f t="shared" si="15"/>
        <v>0</v>
      </c>
      <c r="AA68" s="104"/>
      <c r="AC68" s="104"/>
      <c r="AD68" s="104"/>
      <c r="AE68" s="104"/>
      <c r="AF68" s="104"/>
      <c r="AG68" s="104"/>
      <c r="AH68" s="104"/>
      <c r="AL68" s="104"/>
      <c r="AM68" s="104"/>
      <c r="AN68" s="104"/>
      <c r="AO68" s="104"/>
      <c r="AP68" s="104"/>
      <c r="AQ68" s="104"/>
      <c r="AU68" s="104"/>
      <c r="AV68" s="72"/>
      <c r="AW68" s="72"/>
    </row>
    <row r="69" spans="2:49" ht="14.25" x14ac:dyDescent="0.2">
      <c r="B69" s="208"/>
      <c r="C69" s="216"/>
      <c r="D69" s="210"/>
      <c r="E69" s="301"/>
      <c r="F69" s="302"/>
      <c r="G69" s="210"/>
      <c r="H69" s="261">
        <f t="shared" si="13"/>
        <v>0</v>
      </c>
      <c r="I69" s="218"/>
      <c r="K69" s="220"/>
      <c r="L69" s="221"/>
      <c r="M69" s="221"/>
      <c r="N69" s="221"/>
      <c r="O69" s="221"/>
      <c r="P69" s="221"/>
      <c r="Q69" s="221"/>
      <c r="R69" s="221"/>
      <c r="S69" s="165">
        <f t="shared" si="14"/>
        <v>0</v>
      </c>
      <c r="T69" s="183"/>
      <c r="U69" s="178">
        <f t="shared" si="16"/>
        <v>0</v>
      </c>
      <c r="X69" s="178">
        <f t="shared" si="15"/>
        <v>0</v>
      </c>
      <c r="AA69" s="104"/>
      <c r="AC69" s="104"/>
      <c r="AD69" s="104"/>
      <c r="AE69" s="104"/>
      <c r="AF69" s="104"/>
      <c r="AG69" s="104"/>
      <c r="AH69" s="104"/>
      <c r="AL69" s="104"/>
      <c r="AM69" s="104"/>
      <c r="AN69" s="104"/>
      <c r="AO69" s="104"/>
      <c r="AP69" s="104"/>
      <c r="AQ69" s="104"/>
      <c r="AU69" s="104"/>
      <c r="AV69" s="72"/>
      <c r="AW69" s="72"/>
    </row>
    <row r="70" spans="2:49" ht="14.25" x14ac:dyDescent="0.2">
      <c r="B70" s="208"/>
      <c r="C70" s="216"/>
      <c r="D70" s="210"/>
      <c r="E70" s="301"/>
      <c r="F70" s="302"/>
      <c r="G70" s="210"/>
      <c r="H70" s="261">
        <f t="shared" si="13"/>
        <v>0</v>
      </c>
      <c r="I70" s="218"/>
      <c r="K70" s="220"/>
      <c r="L70" s="221"/>
      <c r="M70" s="221"/>
      <c r="N70" s="221"/>
      <c r="O70" s="221"/>
      <c r="P70" s="221"/>
      <c r="Q70" s="221"/>
      <c r="R70" s="221"/>
      <c r="S70" s="165">
        <f t="shared" si="14"/>
        <v>0</v>
      </c>
      <c r="T70" s="183"/>
      <c r="U70" s="178">
        <f t="shared" si="16"/>
        <v>0</v>
      </c>
      <c r="X70" s="178">
        <f t="shared" si="15"/>
        <v>0</v>
      </c>
      <c r="AA70" s="104"/>
      <c r="AC70" s="104"/>
      <c r="AD70" s="104"/>
      <c r="AE70" s="104"/>
      <c r="AF70" s="104"/>
      <c r="AG70" s="104"/>
      <c r="AH70" s="104"/>
      <c r="AL70" s="104"/>
      <c r="AM70" s="104"/>
      <c r="AN70" s="104"/>
      <c r="AO70" s="104"/>
      <c r="AP70" s="104"/>
      <c r="AQ70" s="104"/>
      <c r="AU70" s="104"/>
      <c r="AV70" s="72"/>
      <c r="AW70" s="72"/>
    </row>
    <row r="71" spans="2:49" ht="14.25" x14ac:dyDescent="0.2">
      <c r="B71" s="208"/>
      <c r="C71" s="216"/>
      <c r="D71" s="210"/>
      <c r="E71" s="301"/>
      <c r="F71" s="302"/>
      <c r="G71" s="210"/>
      <c r="H71" s="261">
        <f t="shared" si="13"/>
        <v>0</v>
      </c>
      <c r="I71" s="218"/>
      <c r="K71" s="220"/>
      <c r="L71" s="221"/>
      <c r="M71" s="221"/>
      <c r="N71" s="221"/>
      <c r="O71" s="221"/>
      <c r="P71" s="221"/>
      <c r="Q71" s="221"/>
      <c r="R71" s="221"/>
      <c r="S71" s="165">
        <f t="shared" si="14"/>
        <v>0</v>
      </c>
      <c r="T71" s="183"/>
      <c r="U71" s="178">
        <f t="shared" si="16"/>
        <v>0</v>
      </c>
      <c r="X71" s="178">
        <f t="shared" si="15"/>
        <v>0</v>
      </c>
      <c r="AA71" s="104"/>
      <c r="AC71" s="104"/>
      <c r="AD71" s="104"/>
      <c r="AE71" s="104"/>
      <c r="AF71" s="104"/>
      <c r="AG71" s="104"/>
      <c r="AH71" s="104"/>
      <c r="AL71" s="104"/>
      <c r="AM71" s="104"/>
      <c r="AN71" s="104"/>
      <c r="AO71" s="104"/>
      <c r="AP71" s="104"/>
      <c r="AQ71" s="104"/>
      <c r="AU71" s="104"/>
      <c r="AV71" s="72"/>
      <c r="AW71" s="72"/>
    </row>
    <row r="72" spans="2:49" ht="14.25" x14ac:dyDescent="0.2">
      <c r="B72" s="208"/>
      <c r="C72" s="216"/>
      <c r="D72" s="210"/>
      <c r="E72" s="301"/>
      <c r="F72" s="302"/>
      <c r="G72" s="210"/>
      <c r="H72" s="261">
        <f t="shared" si="13"/>
        <v>0</v>
      </c>
      <c r="I72" s="218"/>
      <c r="K72" s="220"/>
      <c r="L72" s="221"/>
      <c r="M72" s="221"/>
      <c r="N72" s="221"/>
      <c r="O72" s="221"/>
      <c r="P72" s="221"/>
      <c r="Q72" s="221"/>
      <c r="R72" s="221"/>
      <c r="S72" s="165">
        <f t="shared" si="14"/>
        <v>0</v>
      </c>
      <c r="T72" s="183"/>
      <c r="U72" s="178">
        <f t="shared" si="16"/>
        <v>0</v>
      </c>
      <c r="X72" s="178">
        <f t="shared" si="15"/>
        <v>0</v>
      </c>
      <c r="AA72" s="104"/>
      <c r="AC72" s="104"/>
      <c r="AD72" s="104"/>
      <c r="AE72" s="104"/>
      <c r="AF72" s="104"/>
      <c r="AG72" s="104"/>
      <c r="AH72" s="104"/>
      <c r="AL72" s="104"/>
      <c r="AM72" s="104"/>
      <c r="AN72" s="104"/>
      <c r="AO72" s="104"/>
      <c r="AP72" s="104"/>
      <c r="AQ72" s="104"/>
      <c r="AU72" s="104"/>
      <c r="AV72" s="72"/>
      <c r="AW72" s="72"/>
    </row>
    <row r="73" spans="2:49" ht="14.25" x14ac:dyDescent="0.2">
      <c r="B73" s="208"/>
      <c r="C73" s="216"/>
      <c r="D73" s="210"/>
      <c r="E73" s="301"/>
      <c r="F73" s="302"/>
      <c r="G73" s="210"/>
      <c r="H73" s="261">
        <f t="shared" si="13"/>
        <v>0</v>
      </c>
      <c r="I73" s="218"/>
      <c r="K73" s="220"/>
      <c r="L73" s="221"/>
      <c r="M73" s="221"/>
      <c r="N73" s="221"/>
      <c r="O73" s="221"/>
      <c r="P73" s="221"/>
      <c r="Q73" s="221"/>
      <c r="R73" s="221"/>
      <c r="S73" s="165">
        <f t="shared" si="14"/>
        <v>0</v>
      </c>
      <c r="T73" s="183"/>
      <c r="U73" s="178">
        <f t="shared" si="16"/>
        <v>0</v>
      </c>
      <c r="X73" s="178">
        <f t="shared" si="15"/>
        <v>0</v>
      </c>
      <c r="AA73" s="104"/>
      <c r="AC73" s="104"/>
      <c r="AD73" s="104"/>
      <c r="AE73" s="104"/>
      <c r="AF73" s="104"/>
      <c r="AG73" s="104"/>
      <c r="AH73" s="104"/>
      <c r="AL73" s="104"/>
      <c r="AM73" s="104"/>
      <c r="AN73" s="104"/>
      <c r="AO73" s="104"/>
      <c r="AP73" s="104"/>
      <c r="AQ73" s="104"/>
      <c r="AU73" s="104"/>
      <c r="AV73" s="72"/>
      <c r="AW73" s="72"/>
    </row>
    <row r="74" spans="2:49" ht="14.25" x14ac:dyDescent="0.2">
      <c r="B74" s="289"/>
      <c r="C74" s="290"/>
      <c r="D74" s="291"/>
      <c r="E74" s="379"/>
      <c r="F74" s="380"/>
      <c r="G74" s="291"/>
      <c r="H74" s="292">
        <f t="shared" si="13"/>
        <v>0</v>
      </c>
      <c r="I74" s="293"/>
      <c r="K74" s="294"/>
      <c r="L74" s="295"/>
      <c r="M74" s="295"/>
      <c r="N74" s="295"/>
      <c r="O74" s="295"/>
      <c r="P74" s="295"/>
      <c r="Q74" s="295"/>
      <c r="R74" s="295"/>
      <c r="S74" s="296">
        <f t="shared" si="14"/>
        <v>0</v>
      </c>
      <c r="T74" s="183"/>
      <c r="U74" s="178">
        <f t="shared" si="16"/>
        <v>0</v>
      </c>
      <c r="X74" s="178">
        <f t="shared" si="15"/>
        <v>0</v>
      </c>
      <c r="AA74" s="104"/>
      <c r="AC74" s="104"/>
      <c r="AD74" s="104"/>
      <c r="AE74" s="104"/>
      <c r="AF74" s="104"/>
      <c r="AG74" s="104"/>
      <c r="AH74" s="104"/>
      <c r="AL74" s="104"/>
      <c r="AM74" s="104"/>
      <c r="AN74" s="104"/>
      <c r="AO74" s="104"/>
      <c r="AP74" s="104"/>
      <c r="AQ74" s="104"/>
      <c r="AU74" s="104"/>
      <c r="AV74" s="72"/>
      <c r="AW74" s="72"/>
    </row>
    <row r="75" spans="2:49" ht="14.25" x14ac:dyDescent="0.2">
      <c r="B75" s="271"/>
      <c r="C75" s="272"/>
      <c r="D75" s="273"/>
      <c r="E75" s="381"/>
      <c r="F75" s="382"/>
      <c r="G75" s="273"/>
      <c r="H75" s="274">
        <f t="shared" si="13"/>
        <v>0</v>
      </c>
      <c r="I75" s="275"/>
      <c r="K75" s="276"/>
      <c r="L75" s="277"/>
      <c r="M75" s="277"/>
      <c r="N75" s="277"/>
      <c r="O75" s="277"/>
      <c r="P75" s="277"/>
      <c r="Q75" s="277"/>
      <c r="R75" s="277"/>
      <c r="S75" s="278">
        <f t="shared" si="14"/>
        <v>0</v>
      </c>
      <c r="T75" s="183"/>
      <c r="U75" s="178">
        <f t="shared" si="16"/>
        <v>0</v>
      </c>
      <c r="X75" s="178">
        <f t="shared" si="15"/>
        <v>0</v>
      </c>
      <c r="AA75" s="104"/>
      <c r="AC75" s="104"/>
      <c r="AD75" s="104"/>
      <c r="AE75" s="104"/>
      <c r="AF75" s="104"/>
      <c r="AG75" s="104"/>
      <c r="AH75" s="104"/>
      <c r="AL75" s="104"/>
      <c r="AM75" s="104"/>
      <c r="AN75" s="104"/>
      <c r="AO75" s="104"/>
      <c r="AP75" s="104"/>
      <c r="AQ75" s="104"/>
      <c r="AU75" s="104"/>
      <c r="AV75" s="72"/>
      <c r="AW75" s="72"/>
    </row>
    <row r="76" spans="2:49" ht="14.25" x14ac:dyDescent="0.2">
      <c r="B76" s="208"/>
      <c r="C76" s="216"/>
      <c r="D76" s="210"/>
      <c r="E76" s="301"/>
      <c r="F76" s="302"/>
      <c r="G76" s="210"/>
      <c r="H76" s="261">
        <f t="shared" si="13"/>
        <v>0</v>
      </c>
      <c r="I76" s="218"/>
      <c r="K76" s="220"/>
      <c r="L76" s="221"/>
      <c r="M76" s="221"/>
      <c r="N76" s="221"/>
      <c r="O76" s="221"/>
      <c r="P76" s="221"/>
      <c r="Q76" s="221"/>
      <c r="R76" s="221"/>
      <c r="S76" s="165">
        <f t="shared" si="14"/>
        <v>0</v>
      </c>
      <c r="T76" s="183"/>
      <c r="U76" s="178">
        <f t="shared" si="16"/>
        <v>0</v>
      </c>
      <c r="X76" s="178">
        <f t="shared" si="15"/>
        <v>0</v>
      </c>
      <c r="AA76" s="104"/>
      <c r="AC76" s="104"/>
      <c r="AD76" s="104"/>
      <c r="AE76" s="104"/>
      <c r="AF76" s="104"/>
      <c r="AG76" s="104"/>
      <c r="AH76" s="104"/>
      <c r="AL76" s="104"/>
      <c r="AM76" s="104"/>
      <c r="AN76" s="104"/>
      <c r="AO76" s="104"/>
      <c r="AP76" s="104"/>
      <c r="AQ76" s="104"/>
      <c r="AU76" s="104"/>
      <c r="AV76" s="72"/>
      <c r="AW76" s="72"/>
    </row>
    <row r="77" spans="2:49" ht="14.25" x14ac:dyDescent="0.2">
      <c r="B77" s="208"/>
      <c r="C77" s="216"/>
      <c r="D77" s="210"/>
      <c r="E77" s="301"/>
      <c r="F77" s="302"/>
      <c r="G77" s="210"/>
      <c r="H77" s="261">
        <f t="shared" si="13"/>
        <v>0</v>
      </c>
      <c r="I77" s="218"/>
      <c r="K77" s="220"/>
      <c r="L77" s="221"/>
      <c r="M77" s="221"/>
      <c r="N77" s="221"/>
      <c r="O77" s="221"/>
      <c r="P77" s="221"/>
      <c r="Q77" s="221"/>
      <c r="R77" s="221"/>
      <c r="S77" s="165">
        <f t="shared" si="14"/>
        <v>0</v>
      </c>
      <c r="T77" s="183"/>
      <c r="U77" s="178">
        <f t="shared" si="16"/>
        <v>0</v>
      </c>
      <c r="X77" s="178">
        <f t="shared" si="15"/>
        <v>0</v>
      </c>
      <c r="AA77" s="104"/>
      <c r="AC77" s="104"/>
      <c r="AD77" s="104"/>
      <c r="AE77" s="104"/>
      <c r="AF77" s="104"/>
      <c r="AG77" s="104"/>
      <c r="AH77" s="104"/>
      <c r="AL77" s="104"/>
      <c r="AM77" s="104"/>
      <c r="AN77" s="104"/>
      <c r="AO77" s="104"/>
      <c r="AP77" s="104"/>
      <c r="AQ77" s="104"/>
      <c r="AU77" s="104"/>
      <c r="AV77" s="72"/>
      <c r="AW77" s="72"/>
    </row>
    <row r="78" spans="2:49" ht="14.25" x14ac:dyDescent="0.2">
      <c r="B78" s="208"/>
      <c r="C78" s="216"/>
      <c r="D78" s="210"/>
      <c r="E78" s="301"/>
      <c r="F78" s="302"/>
      <c r="G78" s="210"/>
      <c r="H78" s="261">
        <f t="shared" si="13"/>
        <v>0</v>
      </c>
      <c r="I78" s="218"/>
      <c r="K78" s="220"/>
      <c r="L78" s="221"/>
      <c r="M78" s="221"/>
      <c r="N78" s="221"/>
      <c r="O78" s="221"/>
      <c r="P78" s="221"/>
      <c r="Q78" s="221"/>
      <c r="R78" s="221"/>
      <c r="S78" s="165">
        <f t="shared" si="14"/>
        <v>0</v>
      </c>
      <c r="T78" s="183"/>
      <c r="U78" s="178">
        <f t="shared" si="16"/>
        <v>0</v>
      </c>
      <c r="X78" s="178">
        <f t="shared" si="15"/>
        <v>0</v>
      </c>
      <c r="AA78" s="104"/>
      <c r="AC78" s="104"/>
      <c r="AD78" s="104"/>
      <c r="AE78" s="104"/>
      <c r="AF78" s="104"/>
      <c r="AG78" s="104"/>
      <c r="AH78" s="104"/>
      <c r="AL78" s="104"/>
      <c r="AM78" s="104"/>
      <c r="AN78" s="104"/>
      <c r="AO78" s="104"/>
      <c r="AP78" s="104"/>
      <c r="AQ78" s="104"/>
      <c r="AU78" s="104"/>
      <c r="AV78" s="72"/>
      <c r="AW78" s="72"/>
    </row>
    <row r="79" spans="2:49" ht="14.25" x14ac:dyDescent="0.2">
      <c r="B79" s="208"/>
      <c r="C79" s="216"/>
      <c r="D79" s="210"/>
      <c r="E79" s="301"/>
      <c r="F79" s="302"/>
      <c r="G79" s="210"/>
      <c r="H79" s="261">
        <f t="shared" si="13"/>
        <v>0</v>
      </c>
      <c r="I79" s="218"/>
      <c r="K79" s="220"/>
      <c r="L79" s="221"/>
      <c r="M79" s="221"/>
      <c r="N79" s="221"/>
      <c r="O79" s="221"/>
      <c r="P79" s="221"/>
      <c r="Q79" s="221"/>
      <c r="R79" s="221"/>
      <c r="S79" s="165">
        <f t="shared" si="14"/>
        <v>0</v>
      </c>
      <c r="T79" s="183"/>
      <c r="U79" s="178">
        <f t="shared" si="16"/>
        <v>0</v>
      </c>
      <c r="X79" s="178">
        <f t="shared" si="15"/>
        <v>0</v>
      </c>
      <c r="AA79" s="104"/>
      <c r="AC79" s="104"/>
      <c r="AD79" s="104"/>
      <c r="AE79" s="104"/>
      <c r="AF79" s="104"/>
      <c r="AG79" s="104"/>
      <c r="AH79" s="104"/>
      <c r="AL79" s="104"/>
      <c r="AM79" s="104"/>
      <c r="AN79" s="104"/>
      <c r="AO79" s="104"/>
      <c r="AP79" s="104"/>
      <c r="AQ79" s="104"/>
      <c r="AU79" s="104"/>
      <c r="AV79" s="72"/>
      <c r="AW79" s="72"/>
    </row>
    <row r="80" spans="2:49" ht="14.25" x14ac:dyDescent="0.2">
      <c r="B80" s="208"/>
      <c r="C80" s="216"/>
      <c r="D80" s="210"/>
      <c r="E80" s="301"/>
      <c r="F80" s="302"/>
      <c r="G80" s="210"/>
      <c r="H80" s="261">
        <f t="shared" si="13"/>
        <v>0</v>
      </c>
      <c r="I80" s="218"/>
      <c r="K80" s="220"/>
      <c r="L80" s="221"/>
      <c r="M80" s="221"/>
      <c r="N80" s="221"/>
      <c r="O80" s="221"/>
      <c r="P80" s="221"/>
      <c r="Q80" s="221"/>
      <c r="R80" s="221"/>
      <c r="S80" s="165">
        <f t="shared" si="14"/>
        <v>0</v>
      </c>
      <c r="T80" s="183"/>
      <c r="U80" s="178">
        <f t="shared" si="16"/>
        <v>0</v>
      </c>
      <c r="X80" s="178">
        <f t="shared" si="15"/>
        <v>0</v>
      </c>
      <c r="AA80" s="104"/>
      <c r="AC80" s="104"/>
      <c r="AD80" s="104"/>
      <c r="AE80" s="104"/>
      <c r="AF80" s="104"/>
      <c r="AG80" s="104"/>
      <c r="AH80" s="104"/>
      <c r="AL80" s="104"/>
      <c r="AM80" s="104"/>
      <c r="AN80" s="104"/>
      <c r="AO80" s="104"/>
      <c r="AP80" s="104"/>
      <c r="AQ80" s="104"/>
      <c r="AU80" s="104"/>
      <c r="AV80" s="72"/>
      <c r="AW80" s="72"/>
    </row>
    <row r="81" spans="2:49" ht="14.25" x14ac:dyDescent="0.2">
      <c r="B81" s="208"/>
      <c r="C81" s="216"/>
      <c r="D81" s="210"/>
      <c r="E81" s="301"/>
      <c r="F81" s="302"/>
      <c r="G81" s="210"/>
      <c r="H81" s="261">
        <f t="shared" si="13"/>
        <v>0</v>
      </c>
      <c r="I81" s="218"/>
      <c r="K81" s="220"/>
      <c r="L81" s="221"/>
      <c r="M81" s="221"/>
      <c r="N81" s="221"/>
      <c r="O81" s="221"/>
      <c r="P81" s="221"/>
      <c r="Q81" s="221"/>
      <c r="R81" s="221"/>
      <c r="S81" s="165">
        <f t="shared" si="14"/>
        <v>0</v>
      </c>
      <c r="T81" s="183"/>
      <c r="U81" s="178">
        <f t="shared" si="16"/>
        <v>0</v>
      </c>
      <c r="X81" s="178">
        <f t="shared" si="15"/>
        <v>0</v>
      </c>
      <c r="AA81" s="104"/>
      <c r="AC81" s="104"/>
      <c r="AD81" s="104"/>
      <c r="AE81" s="104"/>
      <c r="AF81" s="104"/>
      <c r="AG81" s="104"/>
      <c r="AH81" s="104"/>
      <c r="AL81" s="104"/>
      <c r="AM81" s="104"/>
      <c r="AN81" s="104"/>
      <c r="AO81" s="104"/>
      <c r="AP81" s="104"/>
      <c r="AQ81" s="104"/>
      <c r="AU81" s="104"/>
      <c r="AV81" s="72"/>
      <c r="AW81" s="72"/>
    </row>
    <row r="82" spans="2:49" ht="14.25" x14ac:dyDescent="0.2">
      <c r="B82" s="208"/>
      <c r="C82" s="216"/>
      <c r="D82" s="210"/>
      <c r="E82" s="301"/>
      <c r="F82" s="302"/>
      <c r="G82" s="210"/>
      <c r="H82" s="261">
        <f t="shared" si="13"/>
        <v>0</v>
      </c>
      <c r="I82" s="218"/>
      <c r="K82" s="220"/>
      <c r="L82" s="221"/>
      <c r="M82" s="221"/>
      <c r="N82" s="221"/>
      <c r="O82" s="221"/>
      <c r="P82" s="221"/>
      <c r="Q82" s="221"/>
      <c r="R82" s="221"/>
      <c r="S82" s="165">
        <f t="shared" si="14"/>
        <v>0</v>
      </c>
      <c r="T82" s="183"/>
      <c r="U82" s="178">
        <f t="shared" si="16"/>
        <v>0</v>
      </c>
      <c r="X82" s="178">
        <f t="shared" si="15"/>
        <v>0</v>
      </c>
      <c r="AA82" s="104"/>
      <c r="AC82" s="104"/>
      <c r="AD82" s="104"/>
      <c r="AE82" s="104"/>
      <c r="AF82" s="104"/>
      <c r="AG82" s="104"/>
      <c r="AH82" s="104"/>
      <c r="AL82" s="104"/>
      <c r="AM82" s="104"/>
      <c r="AN82" s="104"/>
      <c r="AO82" s="104"/>
      <c r="AP82" s="104"/>
      <c r="AQ82" s="104"/>
      <c r="AU82" s="104"/>
      <c r="AV82" s="72"/>
      <c r="AW82" s="72"/>
    </row>
    <row r="83" spans="2:49" ht="14.25" x14ac:dyDescent="0.2">
      <c r="B83" s="208"/>
      <c r="C83" s="216"/>
      <c r="D83" s="210"/>
      <c r="E83" s="301"/>
      <c r="F83" s="302"/>
      <c r="G83" s="210"/>
      <c r="H83" s="261">
        <f t="shared" si="13"/>
        <v>0</v>
      </c>
      <c r="I83" s="218"/>
      <c r="K83" s="220"/>
      <c r="L83" s="221"/>
      <c r="M83" s="221"/>
      <c r="N83" s="221"/>
      <c r="O83" s="221"/>
      <c r="P83" s="221"/>
      <c r="Q83" s="221"/>
      <c r="R83" s="221"/>
      <c r="S83" s="165">
        <f t="shared" si="14"/>
        <v>0</v>
      </c>
      <c r="T83" s="183"/>
      <c r="U83" s="178">
        <f t="shared" si="16"/>
        <v>0</v>
      </c>
      <c r="X83" s="178">
        <f t="shared" si="15"/>
        <v>0</v>
      </c>
      <c r="AA83" s="104"/>
      <c r="AC83" s="104"/>
      <c r="AD83" s="104"/>
      <c r="AE83" s="104"/>
      <c r="AF83" s="104"/>
      <c r="AG83" s="104"/>
      <c r="AH83" s="104"/>
      <c r="AL83" s="104"/>
      <c r="AM83" s="104"/>
      <c r="AN83" s="104"/>
      <c r="AO83" s="104"/>
      <c r="AP83" s="104"/>
      <c r="AQ83" s="104"/>
      <c r="AU83" s="104"/>
      <c r="AV83" s="72"/>
      <c r="AW83" s="72"/>
    </row>
    <row r="84" spans="2:49" ht="14.25" x14ac:dyDescent="0.2">
      <c r="B84" s="208"/>
      <c r="C84" s="216"/>
      <c r="D84" s="210"/>
      <c r="E84" s="301"/>
      <c r="F84" s="302"/>
      <c r="G84" s="210"/>
      <c r="H84" s="261">
        <f t="shared" si="13"/>
        <v>0</v>
      </c>
      <c r="I84" s="218"/>
      <c r="K84" s="220"/>
      <c r="L84" s="221"/>
      <c r="M84" s="221"/>
      <c r="N84" s="221"/>
      <c r="O84" s="221"/>
      <c r="P84" s="221"/>
      <c r="Q84" s="221"/>
      <c r="R84" s="221"/>
      <c r="S84" s="165">
        <f t="shared" si="14"/>
        <v>0</v>
      </c>
      <c r="T84" s="183"/>
      <c r="U84" s="178">
        <f t="shared" si="16"/>
        <v>0</v>
      </c>
      <c r="X84" s="178">
        <f t="shared" si="15"/>
        <v>0</v>
      </c>
      <c r="AA84" s="104"/>
      <c r="AC84" s="104"/>
      <c r="AD84" s="104"/>
      <c r="AE84" s="104"/>
      <c r="AF84" s="104"/>
      <c r="AG84" s="104"/>
      <c r="AH84" s="104"/>
      <c r="AL84" s="104"/>
      <c r="AM84" s="104"/>
      <c r="AN84" s="104"/>
      <c r="AO84" s="104"/>
      <c r="AP84" s="104"/>
      <c r="AQ84" s="104"/>
      <c r="AU84" s="104"/>
      <c r="AV84" s="72"/>
      <c r="AW84" s="72"/>
    </row>
    <row r="85" spans="2:49" ht="14.25" x14ac:dyDescent="0.2">
      <c r="B85" s="208"/>
      <c r="C85" s="216"/>
      <c r="D85" s="210"/>
      <c r="E85" s="301"/>
      <c r="F85" s="302"/>
      <c r="G85" s="210"/>
      <c r="H85" s="261">
        <f t="shared" si="13"/>
        <v>0</v>
      </c>
      <c r="I85" s="218"/>
      <c r="K85" s="220"/>
      <c r="L85" s="221"/>
      <c r="M85" s="221"/>
      <c r="N85" s="221"/>
      <c r="O85" s="221"/>
      <c r="P85" s="221"/>
      <c r="Q85" s="221"/>
      <c r="R85" s="221"/>
      <c r="S85" s="165">
        <f t="shared" si="14"/>
        <v>0</v>
      </c>
      <c r="T85" s="183"/>
      <c r="U85" s="178">
        <f t="shared" si="16"/>
        <v>0</v>
      </c>
      <c r="X85" s="178">
        <f t="shared" si="15"/>
        <v>0</v>
      </c>
      <c r="AA85" s="104"/>
      <c r="AC85" s="104"/>
      <c r="AD85" s="104"/>
      <c r="AE85" s="104"/>
      <c r="AF85" s="104"/>
      <c r="AG85" s="104"/>
      <c r="AH85" s="104"/>
      <c r="AL85" s="104"/>
      <c r="AM85" s="104"/>
      <c r="AN85" s="104"/>
      <c r="AO85" s="104"/>
      <c r="AP85" s="104"/>
      <c r="AQ85" s="104"/>
      <c r="AU85" s="104"/>
      <c r="AV85" s="72"/>
      <c r="AW85" s="72"/>
    </row>
    <row r="86" spans="2:49" ht="14.25" x14ac:dyDescent="0.2">
      <c r="B86" s="208"/>
      <c r="C86" s="216"/>
      <c r="D86" s="210"/>
      <c r="E86" s="301"/>
      <c r="F86" s="302"/>
      <c r="G86" s="210"/>
      <c r="H86" s="261">
        <f t="shared" si="13"/>
        <v>0</v>
      </c>
      <c r="I86" s="218"/>
      <c r="K86" s="220"/>
      <c r="L86" s="221"/>
      <c r="M86" s="221"/>
      <c r="N86" s="221"/>
      <c r="O86" s="221"/>
      <c r="P86" s="221"/>
      <c r="Q86" s="221"/>
      <c r="R86" s="221"/>
      <c r="S86" s="165">
        <f t="shared" si="14"/>
        <v>0</v>
      </c>
      <c r="T86" s="183"/>
      <c r="U86" s="178">
        <f t="shared" si="16"/>
        <v>0</v>
      </c>
      <c r="X86" s="178">
        <f t="shared" si="15"/>
        <v>0</v>
      </c>
      <c r="AA86" s="104"/>
      <c r="AC86" s="104"/>
      <c r="AD86" s="104"/>
      <c r="AE86" s="104"/>
      <c r="AF86" s="104"/>
      <c r="AG86" s="104"/>
      <c r="AH86" s="104"/>
      <c r="AL86" s="104"/>
      <c r="AM86" s="104"/>
      <c r="AN86" s="104"/>
      <c r="AO86" s="104"/>
      <c r="AP86" s="104"/>
      <c r="AQ86" s="104"/>
      <c r="AU86" s="104"/>
      <c r="AV86" s="72"/>
      <c r="AW86" s="72"/>
    </row>
    <row r="87" spans="2:49" ht="14.25" x14ac:dyDescent="0.2">
      <c r="B87" s="208"/>
      <c r="C87" s="216"/>
      <c r="D87" s="210"/>
      <c r="E87" s="301"/>
      <c r="F87" s="302"/>
      <c r="G87" s="210"/>
      <c r="H87" s="261">
        <f t="shared" si="13"/>
        <v>0</v>
      </c>
      <c r="I87" s="218"/>
      <c r="K87" s="220"/>
      <c r="L87" s="221"/>
      <c r="M87" s="221"/>
      <c r="N87" s="221"/>
      <c r="O87" s="221"/>
      <c r="P87" s="221"/>
      <c r="Q87" s="221"/>
      <c r="R87" s="221"/>
      <c r="S87" s="165">
        <f t="shared" si="14"/>
        <v>0</v>
      </c>
      <c r="T87" s="183"/>
      <c r="U87" s="178">
        <f t="shared" si="16"/>
        <v>0</v>
      </c>
      <c r="X87" s="178">
        <f t="shared" si="15"/>
        <v>0</v>
      </c>
      <c r="AA87" s="104"/>
      <c r="AC87" s="104"/>
      <c r="AD87" s="104"/>
      <c r="AE87" s="104"/>
      <c r="AF87" s="104"/>
      <c r="AG87" s="104"/>
      <c r="AH87" s="104"/>
      <c r="AL87" s="104"/>
      <c r="AM87" s="104"/>
      <c r="AN87" s="104"/>
      <c r="AO87" s="104"/>
      <c r="AP87" s="104"/>
      <c r="AQ87" s="104"/>
      <c r="AU87" s="104"/>
      <c r="AV87" s="72"/>
      <c r="AW87" s="72"/>
    </row>
    <row r="88" spans="2:49" ht="14.25" x14ac:dyDescent="0.2">
      <c r="B88" s="208"/>
      <c r="C88" s="216"/>
      <c r="D88" s="210"/>
      <c r="E88" s="301"/>
      <c r="F88" s="302"/>
      <c r="G88" s="210"/>
      <c r="H88" s="261">
        <f t="shared" si="13"/>
        <v>0</v>
      </c>
      <c r="I88" s="218"/>
      <c r="K88" s="220"/>
      <c r="L88" s="221"/>
      <c r="M88" s="221"/>
      <c r="N88" s="221"/>
      <c r="O88" s="221"/>
      <c r="P88" s="221"/>
      <c r="Q88" s="221"/>
      <c r="R88" s="221"/>
      <c r="S88" s="165">
        <f t="shared" si="14"/>
        <v>0</v>
      </c>
      <c r="T88" s="183"/>
      <c r="U88" s="178">
        <f t="shared" si="16"/>
        <v>0</v>
      </c>
      <c r="X88" s="178">
        <f t="shared" si="15"/>
        <v>0</v>
      </c>
      <c r="AA88" s="104"/>
      <c r="AC88" s="104"/>
      <c r="AD88" s="104"/>
      <c r="AE88" s="104"/>
      <c r="AF88" s="104"/>
      <c r="AG88" s="104"/>
      <c r="AH88" s="104"/>
      <c r="AL88" s="104"/>
      <c r="AM88" s="104"/>
      <c r="AN88" s="104"/>
      <c r="AO88" s="104"/>
      <c r="AP88" s="104"/>
      <c r="AQ88" s="104"/>
      <c r="AU88" s="104"/>
      <c r="AV88" s="72"/>
      <c r="AW88" s="72"/>
    </row>
    <row r="89" spans="2:49" ht="14.25" x14ac:dyDescent="0.2">
      <c r="B89" s="208"/>
      <c r="C89" s="216"/>
      <c r="D89" s="210"/>
      <c r="E89" s="301"/>
      <c r="F89" s="302"/>
      <c r="G89" s="210"/>
      <c r="H89" s="261">
        <f t="shared" si="13"/>
        <v>0</v>
      </c>
      <c r="I89" s="218"/>
      <c r="K89" s="220"/>
      <c r="L89" s="221"/>
      <c r="M89" s="221"/>
      <c r="N89" s="221"/>
      <c r="O89" s="221"/>
      <c r="P89" s="221"/>
      <c r="Q89" s="221"/>
      <c r="R89" s="221"/>
      <c r="S89" s="165">
        <f t="shared" si="14"/>
        <v>0</v>
      </c>
      <c r="T89" s="183"/>
      <c r="U89" s="178">
        <f t="shared" si="16"/>
        <v>0</v>
      </c>
      <c r="X89" s="178">
        <f t="shared" si="15"/>
        <v>0</v>
      </c>
      <c r="AA89" s="104"/>
      <c r="AC89" s="104"/>
      <c r="AD89" s="104"/>
      <c r="AE89" s="104"/>
      <c r="AF89" s="104"/>
      <c r="AG89" s="104"/>
      <c r="AH89" s="104"/>
      <c r="AL89" s="104"/>
      <c r="AM89" s="104"/>
      <c r="AN89" s="104"/>
      <c r="AO89" s="104"/>
      <c r="AP89" s="104"/>
      <c r="AQ89" s="104"/>
      <c r="AU89" s="104"/>
      <c r="AV89" s="72"/>
      <c r="AW89" s="72"/>
    </row>
    <row r="90" spans="2:49" ht="14.25" x14ac:dyDescent="0.2">
      <c r="B90" s="208"/>
      <c r="C90" s="216"/>
      <c r="D90" s="210"/>
      <c r="E90" s="301"/>
      <c r="F90" s="302"/>
      <c r="G90" s="210"/>
      <c r="H90" s="261">
        <f t="shared" si="13"/>
        <v>0</v>
      </c>
      <c r="I90" s="218"/>
      <c r="K90" s="220"/>
      <c r="L90" s="221"/>
      <c r="M90" s="221"/>
      <c r="N90" s="221"/>
      <c r="O90" s="221"/>
      <c r="P90" s="221"/>
      <c r="Q90" s="221"/>
      <c r="R90" s="221"/>
      <c r="S90" s="165">
        <f t="shared" si="14"/>
        <v>0</v>
      </c>
      <c r="T90" s="183"/>
      <c r="U90" s="178">
        <f t="shared" si="16"/>
        <v>0</v>
      </c>
      <c r="X90" s="178">
        <f t="shared" si="15"/>
        <v>0</v>
      </c>
      <c r="AA90" s="104"/>
      <c r="AC90" s="104"/>
      <c r="AD90" s="104"/>
      <c r="AE90" s="104"/>
      <c r="AF90" s="104"/>
      <c r="AG90" s="104"/>
      <c r="AH90" s="104"/>
      <c r="AL90" s="104"/>
      <c r="AM90" s="104"/>
      <c r="AN90" s="104"/>
      <c r="AO90" s="104"/>
      <c r="AP90" s="104"/>
      <c r="AQ90" s="104"/>
      <c r="AU90" s="104"/>
      <c r="AV90" s="72"/>
      <c r="AW90" s="72"/>
    </row>
    <row r="91" spans="2:49" ht="14.25" x14ac:dyDescent="0.2">
      <c r="B91" s="208"/>
      <c r="C91" s="216"/>
      <c r="D91" s="210"/>
      <c r="E91" s="301"/>
      <c r="F91" s="302"/>
      <c r="G91" s="210"/>
      <c r="H91" s="261">
        <f t="shared" si="13"/>
        <v>0</v>
      </c>
      <c r="I91" s="218"/>
      <c r="K91" s="220"/>
      <c r="L91" s="221"/>
      <c r="M91" s="221"/>
      <c r="N91" s="221"/>
      <c r="O91" s="221"/>
      <c r="P91" s="221"/>
      <c r="Q91" s="221"/>
      <c r="R91" s="221"/>
      <c r="S91" s="165">
        <f t="shared" si="14"/>
        <v>0</v>
      </c>
      <c r="T91" s="183"/>
      <c r="U91" s="178">
        <f t="shared" si="16"/>
        <v>0</v>
      </c>
      <c r="X91" s="178">
        <f t="shared" si="15"/>
        <v>0</v>
      </c>
      <c r="AA91" s="104"/>
      <c r="AC91" s="104"/>
      <c r="AD91" s="104"/>
      <c r="AE91" s="104"/>
      <c r="AF91" s="104"/>
      <c r="AG91" s="104"/>
      <c r="AH91" s="104"/>
      <c r="AL91" s="104"/>
      <c r="AM91" s="104"/>
      <c r="AN91" s="104"/>
      <c r="AO91" s="104"/>
      <c r="AP91" s="104"/>
      <c r="AQ91" s="104"/>
      <c r="AU91" s="104"/>
      <c r="AV91" s="72"/>
      <c r="AW91" s="72"/>
    </row>
    <row r="92" spans="2:49" ht="14.25" x14ac:dyDescent="0.2">
      <c r="B92" s="208"/>
      <c r="C92" s="216"/>
      <c r="D92" s="210"/>
      <c r="E92" s="301"/>
      <c r="F92" s="302"/>
      <c r="G92" s="210"/>
      <c r="H92" s="261">
        <f t="shared" si="13"/>
        <v>0</v>
      </c>
      <c r="I92" s="218"/>
      <c r="K92" s="220"/>
      <c r="L92" s="221"/>
      <c r="M92" s="221"/>
      <c r="N92" s="221"/>
      <c r="O92" s="221"/>
      <c r="P92" s="221"/>
      <c r="Q92" s="221"/>
      <c r="R92" s="221"/>
      <c r="S92" s="165">
        <f t="shared" si="14"/>
        <v>0</v>
      </c>
      <c r="T92" s="183"/>
      <c r="U92" s="178">
        <f t="shared" si="16"/>
        <v>0</v>
      </c>
      <c r="X92" s="178">
        <f t="shared" si="15"/>
        <v>0</v>
      </c>
      <c r="AA92" s="104"/>
      <c r="AC92" s="104"/>
      <c r="AD92" s="104"/>
      <c r="AE92" s="104"/>
      <c r="AF92" s="104"/>
      <c r="AG92" s="104"/>
      <c r="AH92" s="104"/>
      <c r="AL92" s="104"/>
      <c r="AM92" s="104"/>
      <c r="AN92" s="104"/>
      <c r="AO92" s="104"/>
      <c r="AP92" s="104"/>
      <c r="AQ92" s="104"/>
      <c r="AU92" s="104"/>
      <c r="AV92" s="72"/>
      <c r="AW92" s="72"/>
    </row>
    <row r="93" spans="2:49" ht="14.25" x14ac:dyDescent="0.2">
      <c r="B93" s="208"/>
      <c r="C93" s="216"/>
      <c r="D93" s="210"/>
      <c r="E93" s="301"/>
      <c r="F93" s="302"/>
      <c r="G93" s="210"/>
      <c r="H93" s="261">
        <f t="shared" si="13"/>
        <v>0</v>
      </c>
      <c r="I93" s="218"/>
      <c r="K93" s="220"/>
      <c r="L93" s="221"/>
      <c r="M93" s="221"/>
      <c r="N93" s="221"/>
      <c r="O93" s="221"/>
      <c r="P93" s="221"/>
      <c r="Q93" s="221"/>
      <c r="R93" s="221"/>
      <c r="S93" s="165">
        <f t="shared" si="14"/>
        <v>0</v>
      </c>
      <c r="T93" s="183"/>
      <c r="U93" s="178">
        <f t="shared" si="16"/>
        <v>0</v>
      </c>
      <c r="X93" s="178">
        <f t="shared" si="15"/>
        <v>0</v>
      </c>
      <c r="AA93" s="104"/>
      <c r="AC93" s="104"/>
      <c r="AD93" s="104"/>
      <c r="AE93" s="104"/>
      <c r="AF93" s="104"/>
      <c r="AG93" s="104"/>
      <c r="AH93" s="104"/>
      <c r="AL93" s="104"/>
      <c r="AM93" s="104"/>
      <c r="AN93" s="104"/>
      <c r="AO93" s="104"/>
      <c r="AP93" s="104"/>
      <c r="AQ93" s="104"/>
      <c r="AU93" s="104"/>
      <c r="AV93" s="72"/>
      <c r="AW93" s="72"/>
    </row>
    <row r="94" spans="2:49" ht="14.25" x14ac:dyDescent="0.2">
      <c r="B94" s="208"/>
      <c r="C94" s="216"/>
      <c r="D94" s="210"/>
      <c r="E94" s="301"/>
      <c r="F94" s="302"/>
      <c r="G94" s="210"/>
      <c r="H94" s="261">
        <f t="shared" si="13"/>
        <v>0</v>
      </c>
      <c r="I94" s="218"/>
      <c r="K94" s="220"/>
      <c r="L94" s="221"/>
      <c r="M94" s="221"/>
      <c r="N94" s="221"/>
      <c r="O94" s="221"/>
      <c r="P94" s="221"/>
      <c r="Q94" s="221"/>
      <c r="R94" s="221"/>
      <c r="S94" s="165">
        <f t="shared" si="14"/>
        <v>0</v>
      </c>
      <c r="T94" s="183"/>
      <c r="U94" s="178">
        <f t="shared" si="16"/>
        <v>0</v>
      </c>
      <c r="X94" s="178">
        <f t="shared" si="15"/>
        <v>0</v>
      </c>
      <c r="AA94" s="104"/>
      <c r="AC94" s="104"/>
      <c r="AD94" s="104"/>
      <c r="AE94" s="104"/>
      <c r="AF94" s="104"/>
      <c r="AG94" s="104"/>
      <c r="AH94" s="104"/>
      <c r="AL94" s="104"/>
      <c r="AM94" s="104"/>
      <c r="AN94" s="104"/>
      <c r="AO94" s="104"/>
      <c r="AP94" s="104"/>
      <c r="AQ94" s="104"/>
      <c r="AU94" s="104"/>
      <c r="AV94" s="72"/>
      <c r="AW94" s="72"/>
    </row>
    <row r="95" spans="2:49" ht="14.25" x14ac:dyDescent="0.2">
      <c r="B95" s="208"/>
      <c r="C95" s="216"/>
      <c r="D95" s="210"/>
      <c r="E95" s="301"/>
      <c r="F95" s="302"/>
      <c r="G95" s="210"/>
      <c r="H95" s="261">
        <f t="shared" si="13"/>
        <v>0</v>
      </c>
      <c r="I95" s="218"/>
      <c r="K95" s="220"/>
      <c r="L95" s="221"/>
      <c r="M95" s="221"/>
      <c r="N95" s="221"/>
      <c r="O95" s="221"/>
      <c r="P95" s="221"/>
      <c r="Q95" s="221"/>
      <c r="R95" s="221"/>
      <c r="S95" s="165">
        <f t="shared" si="14"/>
        <v>0</v>
      </c>
      <c r="T95" s="183"/>
      <c r="U95" s="178">
        <f t="shared" si="16"/>
        <v>0</v>
      </c>
      <c r="X95" s="178">
        <f t="shared" si="15"/>
        <v>0</v>
      </c>
      <c r="AA95" s="104"/>
      <c r="AC95" s="104"/>
      <c r="AD95" s="104"/>
      <c r="AE95" s="104"/>
      <c r="AF95" s="104"/>
      <c r="AG95" s="104"/>
      <c r="AH95" s="104"/>
      <c r="AL95" s="104"/>
      <c r="AM95" s="104"/>
      <c r="AN95" s="104"/>
      <c r="AO95" s="104"/>
      <c r="AP95" s="104"/>
      <c r="AQ95" s="104"/>
      <c r="AU95" s="104"/>
      <c r="AV95" s="72"/>
      <c r="AW95" s="72"/>
    </row>
    <row r="96" spans="2:49" ht="14.25" x14ac:dyDescent="0.2">
      <c r="B96" s="208"/>
      <c r="C96" s="216"/>
      <c r="D96" s="210"/>
      <c r="E96" s="301"/>
      <c r="F96" s="302"/>
      <c r="G96" s="210"/>
      <c r="H96" s="261">
        <f t="shared" si="13"/>
        <v>0</v>
      </c>
      <c r="I96" s="218"/>
      <c r="K96" s="220"/>
      <c r="L96" s="221"/>
      <c r="M96" s="221"/>
      <c r="N96" s="221"/>
      <c r="O96" s="221"/>
      <c r="P96" s="221"/>
      <c r="Q96" s="221"/>
      <c r="R96" s="221"/>
      <c r="S96" s="165">
        <f t="shared" si="14"/>
        <v>0</v>
      </c>
      <c r="T96" s="183"/>
      <c r="U96" s="178">
        <f t="shared" si="16"/>
        <v>0</v>
      </c>
      <c r="X96" s="178">
        <f t="shared" si="15"/>
        <v>0</v>
      </c>
      <c r="AA96" s="104"/>
      <c r="AC96" s="104"/>
      <c r="AD96" s="104"/>
      <c r="AE96" s="104"/>
      <c r="AF96" s="104"/>
      <c r="AG96" s="104"/>
      <c r="AH96" s="104"/>
      <c r="AL96" s="104"/>
      <c r="AM96" s="104"/>
      <c r="AN96" s="104"/>
      <c r="AO96" s="104"/>
      <c r="AP96" s="104"/>
      <c r="AQ96" s="104"/>
      <c r="AU96" s="104"/>
      <c r="AV96" s="72"/>
      <c r="AW96" s="72"/>
    </row>
    <row r="97" spans="2:49" ht="14.25" x14ac:dyDescent="0.2">
      <c r="B97" s="208"/>
      <c r="C97" s="216"/>
      <c r="D97" s="210"/>
      <c r="E97" s="301"/>
      <c r="F97" s="302"/>
      <c r="G97" s="210"/>
      <c r="H97" s="261">
        <f t="shared" si="13"/>
        <v>0</v>
      </c>
      <c r="I97" s="218"/>
      <c r="K97" s="220"/>
      <c r="L97" s="221"/>
      <c r="M97" s="221"/>
      <c r="N97" s="221"/>
      <c r="O97" s="221"/>
      <c r="P97" s="221"/>
      <c r="Q97" s="221"/>
      <c r="R97" s="221"/>
      <c r="S97" s="165">
        <f t="shared" si="14"/>
        <v>0</v>
      </c>
      <c r="T97" s="183"/>
      <c r="U97" s="178">
        <f t="shared" si="16"/>
        <v>0</v>
      </c>
      <c r="X97" s="178">
        <f t="shared" si="15"/>
        <v>0</v>
      </c>
      <c r="AA97" s="104"/>
      <c r="AC97" s="104"/>
      <c r="AD97" s="104"/>
      <c r="AE97" s="104"/>
      <c r="AF97" s="104"/>
      <c r="AG97" s="104"/>
      <c r="AH97" s="104"/>
      <c r="AL97" s="104"/>
      <c r="AM97" s="104"/>
      <c r="AN97" s="104"/>
      <c r="AO97" s="104"/>
      <c r="AP97" s="104"/>
      <c r="AQ97" s="104"/>
      <c r="AU97" s="104"/>
      <c r="AV97" s="72"/>
      <c r="AW97" s="72"/>
    </row>
    <row r="98" spans="2:49" ht="14.25" x14ac:dyDescent="0.2">
      <c r="B98" s="208"/>
      <c r="C98" s="216"/>
      <c r="D98" s="210"/>
      <c r="E98" s="301"/>
      <c r="F98" s="302"/>
      <c r="G98" s="210"/>
      <c r="H98" s="261">
        <f t="shared" si="13"/>
        <v>0</v>
      </c>
      <c r="I98" s="218"/>
      <c r="K98" s="220"/>
      <c r="L98" s="221"/>
      <c r="M98" s="221"/>
      <c r="N98" s="221"/>
      <c r="O98" s="221"/>
      <c r="P98" s="221"/>
      <c r="Q98" s="221"/>
      <c r="R98" s="221"/>
      <c r="S98" s="165">
        <f t="shared" si="14"/>
        <v>0</v>
      </c>
      <c r="T98" s="183"/>
      <c r="U98" s="178">
        <f t="shared" si="16"/>
        <v>0</v>
      </c>
      <c r="X98" s="178">
        <f t="shared" si="15"/>
        <v>0</v>
      </c>
      <c r="AA98" s="104"/>
      <c r="AC98" s="104"/>
      <c r="AD98" s="104"/>
      <c r="AE98" s="104"/>
      <c r="AF98" s="104"/>
      <c r="AG98" s="104"/>
      <c r="AH98" s="104"/>
      <c r="AL98" s="104"/>
      <c r="AM98" s="104"/>
      <c r="AN98" s="104"/>
      <c r="AO98" s="104"/>
      <c r="AP98" s="104"/>
      <c r="AQ98" s="104"/>
      <c r="AU98" s="104"/>
      <c r="AV98" s="72"/>
      <c r="AW98" s="72"/>
    </row>
    <row r="99" spans="2:49" ht="14.25" x14ac:dyDescent="0.2">
      <c r="B99" s="208"/>
      <c r="C99" s="216"/>
      <c r="D99" s="210"/>
      <c r="E99" s="301"/>
      <c r="F99" s="302"/>
      <c r="G99" s="210"/>
      <c r="H99" s="261">
        <f t="shared" si="13"/>
        <v>0</v>
      </c>
      <c r="I99" s="218"/>
      <c r="K99" s="220"/>
      <c r="L99" s="221"/>
      <c r="M99" s="221"/>
      <c r="N99" s="221"/>
      <c r="O99" s="221"/>
      <c r="P99" s="221"/>
      <c r="Q99" s="221"/>
      <c r="R99" s="221"/>
      <c r="S99" s="165">
        <f t="shared" si="14"/>
        <v>0</v>
      </c>
      <c r="T99" s="183"/>
      <c r="U99" s="178">
        <f t="shared" si="16"/>
        <v>0</v>
      </c>
      <c r="X99" s="178">
        <f t="shared" si="15"/>
        <v>0</v>
      </c>
      <c r="AA99" s="104"/>
      <c r="AC99" s="104"/>
      <c r="AD99" s="104"/>
      <c r="AE99" s="104"/>
      <c r="AF99" s="104"/>
      <c r="AG99" s="104"/>
      <c r="AH99" s="104"/>
      <c r="AL99" s="104"/>
      <c r="AM99" s="104"/>
      <c r="AN99" s="104"/>
      <c r="AO99" s="104"/>
      <c r="AP99" s="104"/>
      <c r="AQ99" s="104"/>
      <c r="AU99" s="104"/>
      <c r="AV99" s="72"/>
      <c r="AW99" s="72"/>
    </row>
    <row r="100" spans="2:49" ht="14.25" x14ac:dyDescent="0.2">
      <c r="B100" s="208"/>
      <c r="C100" s="216"/>
      <c r="D100" s="210"/>
      <c r="E100" s="301"/>
      <c r="F100" s="302"/>
      <c r="G100" s="210"/>
      <c r="H100" s="261">
        <f t="shared" si="13"/>
        <v>0</v>
      </c>
      <c r="I100" s="218"/>
      <c r="K100" s="220"/>
      <c r="L100" s="221"/>
      <c r="M100" s="221"/>
      <c r="N100" s="221"/>
      <c r="O100" s="221"/>
      <c r="P100" s="221"/>
      <c r="Q100" s="221"/>
      <c r="R100" s="221"/>
      <c r="S100" s="165">
        <f t="shared" si="14"/>
        <v>0</v>
      </c>
      <c r="T100" s="183"/>
      <c r="U100" s="178">
        <f t="shared" si="16"/>
        <v>0</v>
      </c>
      <c r="X100" s="178">
        <f t="shared" si="15"/>
        <v>0</v>
      </c>
      <c r="AA100" s="104"/>
      <c r="AC100" s="104"/>
      <c r="AD100" s="104"/>
      <c r="AE100" s="104"/>
      <c r="AF100" s="104"/>
      <c r="AG100" s="104"/>
      <c r="AH100" s="104"/>
      <c r="AL100" s="104"/>
      <c r="AM100" s="104"/>
      <c r="AN100" s="104"/>
      <c r="AO100" s="104"/>
      <c r="AP100" s="104"/>
      <c r="AQ100" s="104"/>
      <c r="AU100" s="104"/>
      <c r="AV100" s="72"/>
      <c r="AW100" s="72"/>
    </row>
    <row r="101" spans="2:49" ht="14.25" x14ac:dyDescent="0.2">
      <c r="B101" s="208"/>
      <c r="C101" s="216"/>
      <c r="D101" s="210"/>
      <c r="E101" s="301"/>
      <c r="F101" s="302"/>
      <c r="G101" s="210"/>
      <c r="H101" s="261">
        <f t="shared" si="13"/>
        <v>0</v>
      </c>
      <c r="I101" s="218"/>
      <c r="K101" s="220"/>
      <c r="L101" s="221"/>
      <c r="M101" s="221"/>
      <c r="N101" s="221"/>
      <c r="O101" s="221"/>
      <c r="P101" s="221"/>
      <c r="Q101" s="221"/>
      <c r="R101" s="221"/>
      <c r="S101" s="165">
        <f t="shared" si="14"/>
        <v>0</v>
      </c>
      <c r="T101" s="183"/>
      <c r="U101" s="178">
        <f t="shared" si="16"/>
        <v>0</v>
      </c>
      <c r="X101" s="178">
        <f t="shared" si="15"/>
        <v>0</v>
      </c>
      <c r="AA101" s="104"/>
      <c r="AC101" s="104"/>
      <c r="AD101" s="104"/>
      <c r="AE101" s="104"/>
      <c r="AF101" s="104"/>
      <c r="AG101" s="104"/>
      <c r="AH101" s="104"/>
      <c r="AL101" s="104"/>
      <c r="AM101" s="104"/>
      <c r="AN101" s="104"/>
      <c r="AO101" s="104"/>
      <c r="AP101" s="104"/>
      <c r="AQ101" s="104"/>
      <c r="AU101" s="104"/>
      <c r="AV101" s="72"/>
      <c r="AW101" s="72"/>
    </row>
    <row r="102" spans="2:49" ht="14.25" x14ac:dyDescent="0.2">
      <c r="B102" s="208"/>
      <c r="C102" s="216"/>
      <c r="D102" s="210"/>
      <c r="E102" s="301"/>
      <c r="F102" s="302"/>
      <c r="G102" s="210"/>
      <c r="H102" s="261">
        <f t="shared" si="13"/>
        <v>0</v>
      </c>
      <c r="I102" s="218"/>
      <c r="K102" s="220"/>
      <c r="L102" s="221"/>
      <c r="M102" s="221"/>
      <c r="N102" s="221"/>
      <c r="O102" s="221"/>
      <c r="P102" s="221"/>
      <c r="Q102" s="221"/>
      <c r="R102" s="221"/>
      <c r="S102" s="165">
        <f t="shared" si="14"/>
        <v>0</v>
      </c>
      <c r="T102" s="183"/>
      <c r="U102" s="178">
        <f t="shared" si="16"/>
        <v>0</v>
      </c>
      <c r="X102" s="178">
        <f t="shared" si="15"/>
        <v>0</v>
      </c>
      <c r="AA102" s="104"/>
      <c r="AC102" s="104"/>
      <c r="AD102" s="104"/>
      <c r="AE102" s="104"/>
      <c r="AF102" s="104"/>
      <c r="AG102" s="104"/>
      <c r="AH102" s="104"/>
      <c r="AL102" s="104"/>
      <c r="AM102" s="104"/>
      <c r="AN102" s="104"/>
      <c r="AO102" s="104"/>
      <c r="AP102" s="104"/>
      <c r="AQ102" s="104"/>
      <c r="AU102" s="104"/>
      <c r="AV102" s="72"/>
      <c r="AW102" s="72"/>
    </row>
    <row r="103" spans="2:49" ht="14.25" x14ac:dyDescent="0.2">
      <c r="B103" s="208"/>
      <c r="C103" s="216"/>
      <c r="D103" s="210"/>
      <c r="E103" s="301"/>
      <c r="F103" s="302"/>
      <c r="G103" s="210"/>
      <c r="H103" s="261">
        <f t="shared" si="13"/>
        <v>0</v>
      </c>
      <c r="I103" s="218"/>
      <c r="K103" s="220"/>
      <c r="L103" s="221"/>
      <c r="M103" s="221"/>
      <c r="N103" s="221"/>
      <c r="O103" s="221"/>
      <c r="P103" s="221"/>
      <c r="Q103" s="221"/>
      <c r="R103" s="221"/>
      <c r="S103" s="165">
        <f t="shared" si="14"/>
        <v>0</v>
      </c>
      <c r="T103" s="183"/>
      <c r="U103" s="178">
        <f t="shared" si="16"/>
        <v>0</v>
      </c>
      <c r="X103" s="178">
        <f t="shared" si="15"/>
        <v>0</v>
      </c>
      <c r="AA103" s="104"/>
      <c r="AC103" s="104"/>
      <c r="AD103" s="104"/>
      <c r="AE103" s="104"/>
      <c r="AF103" s="104"/>
      <c r="AG103" s="104"/>
      <c r="AH103" s="104"/>
      <c r="AL103" s="104"/>
      <c r="AM103" s="104"/>
      <c r="AN103" s="104"/>
      <c r="AO103" s="104"/>
      <c r="AP103" s="104"/>
      <c r="AQ103" s="104"/>
      <c r="AU103" s="104"/>
      <c r="AV103" s="72"/>
      <c r="AW103" s="72"/>
    </row>
    <row r="104" spans="2:49" ht="14.25" x14ac:dyDescent="0.2">
      <c r="B104" s="208"/>
      <c r="C104" s="216"/>
      <c r="D104" s="210"/>
      <c r="E104" s="301"/>
      <c r="F104" s="302"/>
      <c r="G104" s="210"/>
      <c r="H104" s="261">
        <f t="shared" si="13"/>
        <v>0</v>
      </c>
      <c r="I104" s="218"/>
      <c r="K104" s="220"/>
      <c r="L104" s="221"/>
      <c r="M104" s="221"/>
      <c r="N104" s="221"/>
      <c r="O104" s="221"/>
      <c r="P104" s="221"/>
      <c r="Q104" s="221"/>
      <c r="R104" s="221"/>
      <c r="S104" s="165">
        <f t="shared" si="14"/>
        <v>0</v>
      </c>
      <c r="T104" s="183"/>
      <c r="U104" s="178">
        <f t="shared" si="16"/>
        <v>0</v>
      </c>
      <c r="X104" s="178">
        <f t="shared" si="15"/>
        <v>0</v>
      </c>
      <c r="AA104" s="104"/>
      <c r="AC104" s="104"/>
      <c r="AD104" s="104"/>
      <c r="AE104" s="104"/>
      <c r="AF104" s="104"/>
      <c r="AG104" s="104"/>
      <c r="AH104" s="104"/>
      <c r="AL104" s="104"/>
      <c r="AM104" s="104"/>
      <c r="AN104" s="104"/>
      <c r="AO104" s="104"/>
      <c r="AP104" s="104"/>
      <c r="AQ104" s="104"/>
      <c r="AU104" s="104"/>
      <c r="AV104" s="72"/>
      <c r="AW104" s="72"/>
    </row>
    <row r="105" spans="2:49" ht="14.25" x14ac:dyDescent="0.2">
      <c r="B105" s="208"/>
      <c r="C105" s="216"/>
      <c r="D105" s="210"/>
      <c r="E105" s="301"/>
      <c r="F105" s="302"/>
      <c r="G105" s="210"/>
      <c r="H105" s="261">
        <f t="shared" si="13"/>
        <v>0</v>
      </c>
      <c r="I105" s="218"/>
      <c r="K105" s="220"/>
      <c r="L105" s="221"/>
      <c r="M105" s="221"/>
      <c r="N105" s="221"/>
      <c r="O105" s="221"/>
      <c r="P105" s="221"/>
      <c r="Q105" s="221"/>
      <c r="R105" s="221"/>
      <c r="S105" s="165">
        <f t="shared" si="14"/>
        <v>0</v>
      </c>
      <c r="T105" s="183"/>
      <c r="U105" s="178">
        <f t="shared" si="16"/>
        <v>0</v>
      </c>
      <c r="X105" s="178">
        <f t="shared" si="15"/>
        <v>0</v>
      </c>
      <c r="AA105" s="104"/>
      <c r="AC105" s="104"/>
      <c r="AD105" s="104"/>
      <c r="AE105" s="104"/>
      <c r="AF105" s="104"/>
      <c r="AG105" s="104"/>
      <c r="AH105" s="104"/>
      <c r="AL105" s="104"/>
      <c r="AM105" s="104"/>
      <c r="AN105" s="104"/>
      <c r="AO105" s="104"/>
      <c r="AP105" s="104"/>
      <c r="AQ105" s="104"/>
      <c r="AU105" s="104"/>
      <c r="AV105" s="72"/>
      <c r="AW105" s="72"/>
    </row>
    <row r="106" spans="2:49" ht="14.25" x14ac:dyDescent="0.2">
      <c r="B106" s="208"/>
      <c r="C106" s="216"/>
      <c r="D106" s="210"/>
      <c r="E106" s="301"/>
      <c r="F106" s="302"/>
      <c r="G106" s="210"/>
      <c r="H106" s="261">
        <f t="shared" si="13"/>
        <v>0</v>
      </c>
      <c r="I106" s="218"/>
      <c r="K106" s="220"/>
      <c r="L106" s="221"/>
      <c r="M106" s="221"/>
      <c r="N106" s="221"/>
      <c r="O106" s="221"/>
      <c r="P106" s="221"/>
      <c r="Q106" s="221"/>
      <c r="R106" s="221"/>
      <c r="S106" s="165">
        <f t="shared" si="14"/>
        <v>0</v>
      </c>
      <c r="T106" s="183"/>
      <c r="U106" s="178">
        <f t="shared" si="16"/>
        <v>0</v>
      </c>
      <c r="X106" s="178">
        <f t="shared" si="15"/>
        <v>0</v>
      </c>
      <c r="AA106" s="104"/>
      <c r="AC106" s="104"/>
      <c r="AD106" s="104"/>
      <c r="AE106" s="104"/>
      <c r="AF106" s="104"/>
      <c r="AG106" s="104"/>
      <c r="AH106" s="104"/>
      <c r="AL106" s="104"/>
      <c r="AM106" s="104"/>
      <c r="AN106" s="104"/>
      <c r="AO106" s="104"/>
      <c r="AP106" s="104"/>
      <c r="AQ106" s="104"/>
      <c r="AU106" s="104"/>
      <c r="AV106" s="72"/>
      <c r="AW106" s="72"/>
    </row>
    <row r="107" spans="2:49" ht="14.25" x14ac:dyDescent="0.2">
      <c r="B107" s="208"/>
      <c r="C107" s="216"/>
      <c r="D107" s="210"/>
      <c r="E107" s="301"/>
      <c r="F107" s="302"/>
      <c r="G107" s="210"/>
      <c r="H107" s="261">
        <f t="shared" si="13"/>
        <v>0</v>
      </c>
      <c r="I107" s="218"/>
      <c r="K107" s="220"/>
      <c r="L107" s="221"/>
      <c r="M107" s="221"/>
      <c r="N107" s="221"/>
      <c r="O107" s="221"/>
      <c r="P107" s="221"/>
      <c r="Q107" s="221"/>
      <c r="R107" s="221"/>
      <c r="S107" s="165">
        <f t="shared" si="14"/>
        <v>0</v>
      </c>
      <c r="T107" s="183"/>
      <c r="U107" s="178">
        <f t="shared" si="16"/>
        <v>0</v>
      </c>
      <c r="X107" s="178">
        <f t="shared" si="15"/>
        <v>0</v>
      </c>
      <c r="AA107" s="104"/>
      <c r="AC107" s="104"/>
      <c r="AD107" s="104"/>
      <c r="AE107" s="104"/>
      <c r="AF107" s="104"/>
      <c r="AG107" s="104"/>
      <c r="AH107" s="104"/>
      <c r="AL107" s="104"/>
      <c r="AM107" s="104"/>
      <c r="AN107" s="104"/>
      <c r="AO107" s="104"/>
      <c r="AP107" s="104"/>
      <c r="AQ107" s="104"/>
      <c r="AU107" s="104"/>
      <c r="AV107" s="72"/>
      <c r="AW107" s="72"/>
    </row>
    <row r="108" spans="2:49" ht="14.25" x14ac:dyDescent="0.2">
      <c r="B108" s="208"/>
      <c r="C108" s="216"/>
      <c r="D108" s="210"/>
      <c r="E108" s="301"/>
      <c r="F108" s="302"/>
      <c r="G108" s="210"/>
      <c r="H108" s="261">
        <f t="shared" si="13"/>
        <v>0</v>
      </c>
      <c r="I108" s="218"/>
      <c r="K108" s="220"/>
      <c r="L108" s="221"/>
      <c r="M108" s="221"/>
      <c r="N108" s="221"/>
      <c r="O108" s="221"/>
      <c r="P108" s="221"/>
      <c r="Q108" s="221"/>
      <c r="R108" s="221"/>
      <c r="S108" s="165">
        <f t="shared" si="14"/>
        <v>0</v>
      </c>
      <c r="T108" s="183"/>
      <c r="U108" s="178">
        <f t="shared" si="16"/>
        <v>0</v>
      </c>
      <c r="X108" s="178">
        <f t="shared" si="15"/>
        <v>0</v>
      </c>
      <c r="AA108" s="104"/>
      <c r="AC108" s="104"/>
      <c r="AD108" s="104"/>
      <c r="AE108" s="104"/>
      <c r="AF108" s="104"/>
      <c r="AG108" s="104"/>
      <c r="AH108" s="104"/>
      <c r="AL108" s="104"/>
      <c r="AM108" s="104"/>
      <c r="AN108" s="104"/>
      <c r="AO108" s="104"/>
      <c r="AP108" s="104"/>
      <c r="AQ108" s="104"/>
      <c r="AU108" s="104"/>
      <c r="AV108" s="72"/>
      <c r="AW108" s="72"/>
    </row>
    <row r="109" spans="2:49" ht="14.25" x14ac:dyDescent="0.2">
      <c r="B109" s="208"/>
      <c r="C109" s="216"/>
      <c r="D109" s="210"/>
      <c r="E109" s="301"/>
      <c r="F109" s="302"/>
      <c r="G109" s="210"/>
      <c r="H109" s="261">
        <f t="shared" si="13"/>
        <v>0</v>
      </c>
      <c r="I109" s="218"/>
      <c r="K109" s="220"/>
      <c r="L109" s="221"/>
      <c r="M109" s="221"/>
      <c r="N109" s="221"/>
      <c r="O109" s="221"/>
      <c r="P109" s="221"/>
      <c r="Q109" s="221"/>
      <c r="R109" s="221"/>
      <c r="S109" s="165">
        <f t="shared" si="14"/>
        <v>0</v>
      </c>
      <c r="T109" s="183"/>
      <c r="U109" s="178">
        <f t="shared" si="16"/>
        <v>0</v>
      </c>
      <c r="X109" s="178">
        <f t="shared" si="15"/>
        <v>0</v>
      </c>
      <c r="AA109" s="104"/>
      <c r="AC109" s="104"/>
      <c r="AD109" s="104"/>
      <c r="AE109" s="104"/>
      <c r="AF109" s="104"/>
      <c r="AG109" s="104"/>
      <c r="AH109" s="104"/>
      <c r="AL109" s="104"/>
      <c r="AM109" s="104"/>
      <c r="AN109" s="104"/>
      <c r="AO109" s="104"/>
      <c r="AP109" s="104"/>
      <c r="AQ109" s="104"/>
      <c r="AU109" s="104"/>
      <c r="AV109" s="72"/>
      <c r="AW109" s="72"/>
    </row>
    <row r="110" spans="2:49" ht="14.25" x14ac:dyDescent="0.2">
      <c r="B110" s="208"/>
      <c r="C110" s="216"/>
      <c r="D110" s="210"/>
      <c r="E110" s="301"/>
      <c r="F110" s="302"/>
      <c r="G110" s="210"/>
      <c r="H110" s="261">
        <f t="shared" si="13"/>
        <v>0</v>
      </c>
      <c r="I110" s="218"/>
      <c r="K110" s="220"/>
      <c r="L110" s="221"/>
      <c r="M110" s="221"/>
      <c r="N110" s="221"/>
      <c r="O110" s="221"/>
      <c r="P110" s="221"/>
      <c r="Q110" s="221"/>
      <c r="R110" s="221"/>
      <c r="S110" s="165">
        <f t="shared" si="14"/>
        <v>0</v>
      </c>
      <c r="T110" s="183"/>
      <c r="U110" s="178">
        <f t="shared" si="16"/>
        <v>0</v>
      </c>
      <c r="X110" s="178">
        <f t="shared" si="15"/>
        <v>0</v>
      </c>
      <c r="AA110" s="104"/>
      <c r="AC110" s="104"/>
      <c r="AD110" s="104"/>
      <c r="AE110" s="104"/>
      <c r="AF110" s="104"/>
      <c r="AG110" s="104"/>
      <c r="AH110" s="104"/>
      <c r="AL110" s="104"/>
      <c r="AM110" s="104"/>
      <c r="AN110" s="104"/>
      <c r="AO110" s="104"/>
      <c r="AP110" s="104"/>
      <c r="AQ110" s="104"/>
      <c r="AU110" s="104"/>
      <c r="AV110" s="72"/>
      <c r="AW110" s="72"/>
    </row>
    <row r="111" spans="2:49" ht="14.25" x14ac:dyDescent="0.2">
      <c r="B111" s="208"/>
      <c r="C111" s="216"/>
      <c r="D111" s="210"/>
      <c r="E111" s="301"/>
      <c r="F111" s="302"/>
      <c r="G111" s="210"/>
      <c r="H111" s="261">
        <f t="shared" si="13"/>
        <v>0</v>
      </c>
      <c r="I111" s="218"/>
      <c r="K111" s="220"/>
      <c r="L111" s="221"/>
      <c r="M111" s="221"/>
      <c r="N111" s="221"/>
      <c r="O111" s="221"/>
      <c r="P111" s="221"/>
      <c r="Q111" s="221"/>
      <c r="R111" s="221"/>
      <c r="S111" s="165">
        <f t="shared" si="14"/>
        <v>0</v>
      </c>
      <c r="T111" s="183"/>
      <c r="U111" s="178">
        <f t="shared" si="16"/>
        <v>0</v>
      </c>
      <c r="X111" s="178">
        <f t="shared" si="15"/>
        <v>0</v>
      </c>
      <c r="AA111" s="104"/>
      <c r="AC111" s="104"/>
      <c r="AD111" s="104"/>
      <c r="AE111" s="104"/>
      <c r="AF111" s="104"/>
      <c r="AG111" s="104"/>
      <c r="AH111" s="104"/>
      <c r="AL111" s="104"/>
      <c r="AM111" s="104"/>
      <c r="AN111" s="104"/>
      <c r="AO111" s="104"/>
      <c r="AP111" s="104"/>
      <c r="AQ111" s="104"/>
      <c r="AU111" s="104"/>
      <c r="AV111" s="72"/>
      <c r="AW111" s="72"/>
    </row>
    <row r="112" spans="2:49" ht="14.25" x14ac:dyDescent="0.2">
      <c r="B112" s="208"/>
      <c r="C112" s="216"/>
      <c r="D112" s="210"/>
      <c r="E112" s="301"/>
      <c r="F112" s="302"/>
      <c r="G112" s="210"/>
      <c r="H112" s="261">
        <f t="shared" si="13"/>
        <v>0</v>
      </c>
      <c r="I112" s="218"/>
      <c r="K112" s="220"/>
      <c r="L112" s="221"/>
      <c r="M112" s="221"/>
      <c r="N112" s="221"/>
      <c r="O112" s="221"/>
      <c r="P112" s="221"/>
      <c r="Q112" s="221"/>
      <c r="R112" s="221"/>
      <c r="S112" s="165">
        <f t="shared" si="14"/>
        <v>0</v>
      </c>
      <c r="T112" s="183"/>
      <c r="U112" s="178">
        <f t="shared" si="16"/>
        <v>0</v>
      </c>
      <c r="X112" s="178">
        <f t="shared" si="15"/>
        <v>0</v>
      </c>
      <c r="AA112" s="104"/>
      <c r="AC112" s="104"/>
      <c r="AD112" s="104"/>
      <c r="AE112" s="104"/>
      <c r="AF112" s="104"/>
      <c r="AG112" s="104"/>
      <c r="AH112" s="104"/>
      <c r="AL112" s="104"/>
      <c r="AM112" s="104"/>
      <c r="AN112" s="104"/>
      <c r="AO112" s="104"/>
      <c r="AP112" s="104"/>
      <c r="AQ112" s="104"/>
      <c r="AU112" s="104"/>
      <c r="AV112" s="72"/>
      <c r="AW112" s="72"/>
    </row>
    <row r="113" spans="2:49" ht="14.25" x14ac:dyDescent="0.2">
      <c r="B113" s="208"/>
      <c r="C113" s="216"/>
      <c r="D113" s="210"/>
      <c r="E113" s="301"/>
      <c r="F113" s="302"/>
      <c r="G113" s="210"/>
      <c r="H113" s="261">
        <f t="shared" si="13"/>
        <v>0</v>
      </c>
      <c r="I113" s="218"/>
      <c r="K113" s="220"/>
      <c r="L113" s="221"/>
      <c r="M113" s="221"/>
      <c r="N113" s="221"/>
      <c r="O113" s="221"/>
      <c r="P113" s="221"/>
      <c r="Q113" s="221"/>
      <c r="R113" s="221"/>
      <c r="S113" s="165">
        <f t="shared" si="14"/>
        <v>0</v>
      </c>
      <c r="T113" s="183"/>
      <c r="U113" s="178">
        <f t="shared" si="16"/>
        <v>0</v>
      </c>
      <c r="X113" s="178">
        <f t="shared" si="15"/>
        <v>0</v>
      </c>
      <c r="AA113" s="104"/>
      <c r="AC113" s="104"/>
      <c r="AD113" s="104"/>
      <c r="AE113" s="104"/>
      <c r="AF113" s="104"/>
      <c r="AG113" s="104"/>
      <c r="AH113" s="104"/>
      <c r="AL113" s="104"/>
      <c r="AM113" s="104"/>
      <c r="AN113" s="104"/>
      <c r="AO113" s="104"/>
      <c r="AP113" s="104"/>
      <c r="AQ113" s="104"/>
      <c r="AU113" s="104"/>
      <c r="AV113" s="72"/>
      <c r="AW113" s="72"/>
    </row>
    <row r="114" spans="2:49" ht="14.25" x14ac:dyDescent="0.2">
      <c r="B114" s="208"/>
      <c r="C114" s="216"/>
      <c r="D114" s="210"/>
      <c r="E114" s="301"/>
      <c r="F114" s="302"/>
      <c r="G114" s="210"/>
      <c r="H114" s="261">
        <f t="shared" si="13"/>
        <v>0</v>
      </c>
      <c r="I114" s="218"/>
      <c r="K114" s="220"/>
      <c r="L114" s="221"/>
      <c r="M114" s="221"/>
      <c r="N114" s="221"/>
      <c r="O114" s="221"/>
      <c r="P114" s="221"/>
      <c r="Q114" s="221"/>
      <c r="R114" s="221"/>
      <c r="S114" s="165">
        <f t="shared" si="14"/>
        <v>0</v>
      </c>
      <c r="T114" s="183"/>
      <c r="U114" s="178">
        <f t="shared" si="16"/>
        <v>0</v>
      </c>
      <c r="X114" s="178">
        <f t="shared" si="15"/>
        <v>0</v>
      </c>
      <c r="AA114" s="104"/>
      <c r="AC114" s="104"/>
      <c r="AD114" s="104"/>
      <c r="AE114" s="104"/>
      <c r="AF114" s="104"/>
      <c r="AG114" s="104"/>
      <c r="AH114" s="104"/>
      <c r="AL114" s="104"/>
      <c r="AM114" s="104"/>
      <c r="AN114" s="104"/>
      <c r="AO114" s="104"/>
      <c r="AP114" s="104"/>
      <c r="AQ114" s="104"/>
      <c r="AU114" s="104"/>
      <c r="AV114" s="72"/>
      <c r="AW114" s="72"/>
    </row>
    <row r="115" spans="2:49" ht="14.25" x14ac:dyDescent="0.2">
      <c r="B115" s="208"/>
      <c r="C115" s="216"/>
      <c r="D115" s="210"/>
      <c r="E115" s="301"/>
      <c r="F115" s="302"/>
      <c r="G115" s="210"/>
      <c r="H115" s="261">
        <f t="shared" si="13"/>
        <v>0</v>
      </c>
      <c r="I115" s="218"/>
      <c r="K115" s="220"/>
      <c r="L115" s="221"/>
      <c r="M115" s="221"/>
      <c r="N115" s="221"/>
      <c r="O115" s="221"/>
      <c r="P115" s="221"/>
      <c r="Q115" s="221"/>
      <c r="R115" s="221"/>
      <c r="S115" s="165">
        <f t="shared" si="14"/>
        <v>0</v>
      </c>
      <c r="T115" s="183"/>
      <c r="U115" s="178">
        <f t="shared" si="16"/>
        <v>0</v>
      </c>
      <c r="X115" s="178">
        <f t="shared" si="15"/>
        <v>0</v>
      </c>
      <c r="AA115" s="104"/>
      <c r="AC115" s="104"/>
      <c r="AD115" s="104"/>
      <c r="AE115" s="104"/>
      <c r="AF115" s="104"/>
      <c r="AG115" s="104"/>
      <c r="AH115" s="104"/>
      <c r="AL115" s="104"/>
      <c r="AM115" s="104"/>
      <c r="AN115" s="104"/>
      <c r="AO115" s="104"/>
      <c r="AP115" s="104"/>
      <c r="AQ115" s="104"/>
      <c r="AU115" s="104"/>
      <c r="AV115" s="72"/>
      <c r="AW115" s="72"/>
    </row>
    <row r="116" spans="2:49" ht="14.25" x14ac:dyDescent="0.2">
      <c r="B116" s="208"/>
      <c r="C116" s="216"/>
      <c r="D116" s="210"/>
      <c r="E116" s="301"/>
      <c r="F116" s="302"/>
      <c r="G116" s="210"/>
      <c r="H116" s="261">
        <f t="shared" si="13"/>
        <v>0</v>
      </c>
      <c r="I116" s="218"/>
      <c r="K116" s="220"/>
      <c r="L116" s="221"/>
      <c r="M116" s="221"/>
      <c r="N116" s="221"/>
      <c r="O116" s="221"/>
      <c r="P116" s="221"/>
      <c r="Q116" s="221"/>
      <c r="R116" s="221"/>
      <c r="S116" s="165">
        <f t="shared" si="14"/>
        <v>0</v>
      </c>
      <c r="T116" s="183"/>
      <c r="U116" s="178">
        <f t="shared" si="16"/>
        <v>0</v>
      </c>
      <c r="X116" s="178">
        <f t="shared" si="15"/>
        <v>0</v>
      </c>
      <c r="AA116" s="104"/>
      <c r="AC116" s="104"/>
      <c r="AD116" s="104"/>
      <c r="AE116" s="104"/>
      <c r="AF116" s="104"/>
      <c r="AG116" s="104"/>
      <c r="AH116" s="104"/>
      <c r="AL116" s="104"/>
      <c r="AM116" s="104"/>
      <c r="AN116" s="104"/>
      <c r="AO116" s="104"/>
      <c r="AP116" s="104"/>
      <c r="AQ116" s="104"/>
      <c r="AU116" s="104"/>
      <c r="AV116" s="72"/>
      <c r="AW116" s="72"/>
    </row>
    <row r="117" spans="2:49" ht="14.25" x14ac:dyDescent="0.2">
      <c r="B117" s="208"/>
      <c r="C117" s="216"/>
      <c r="D117" s="210"/>
      <c r="E117" s="301"/>
      <c r="F117" s="302"/>
      <c r="G117" s="210"/>
      <c r="H117" s="261">
        <f t="shared" si="13"/>
        <v>0</v>
      </c>
      <c r="I117" s="218"/>
      <c r="K117" s="220"/>
      <c r="L117" s="221"/>
      <c r="M117" s="221"/>
      <c r="N117" s="221"/>
      <c r="O117" s="221"/>
      <c r="P117" s="221"/>
      <c r="Q117" s="221"/>
      <c r="R117" s="221"/>
      <c r="S117" s="165">
        <f t="shared" si="14"/>
        <v>0</v>
      </c>
      <c r="T117" s="183"/>
      <c r="U117" s="178">
        <f t="shared" si="16"/>
        <v>0</v>
      </c>
      <c r="X117" s="178">
        <f t="shared" si="15"/>
        <v>0</v>
      </c>
      <c r="AA117" s="104"/>
      <c r="AC117" s="104"/>
      <c r="AD117" s="104"/>
      <c r="AE117" s="104"/>
      <c r="AF117" s="104"/>
      <c r="AG117" s="104"/>
      <c r="AH117" s="104"/>
      <c r="AL117" s="104"/>
      <c r="AM117" s="104"/>
      <c r="AN117" s="104"/>
      <c r="AO117" s="104"/>
      <c r="AP117" s="104"/>
      <c r="AQ117" s="104"/>
      <c r="AU117" s="104"/>
      <c r="AV117" s="72"/>
      <c r="AW117" s="72"/>
    </row>
    <row r="118" spans="2:49" ht="14.25" x14ac:dyDescent="0.2">
      <c r="B118" s="208"/>
      <c r="C118" s="216"/>
      <c r="D118" s="210"/>
      <c r="E118" s="301"/>
      <c r="F118" s="302"/>
      <c r="G118" s="210"/>
      <c r="H118" s="261">
        <f t="shared" si="13"/>
        <v>0</v>
      </c>
      <c r="I118" s="218"/>
      <c r="K118" s="220"/>
      <c r="L118" s="221"/>
      <c r="M118" s="221"/>
      <c r="N118" s="221"/>
      <c r="O118" s="221"/>
      <c r="P118" s="221"/>
      <c r="Q118" s="221"/>
      <c r="R118" s="221"/>
      <c r="S118" s="165">
        <f t="shared" si="14"/>
        <v>0</v>
      </c>
      <c r="T118" s="183"/>
      <c r="U118" s="178">
        <f t="shared" si="16"/>
        <v>0</v>
      </c>
      <c r="X118" s="178">
        <f t="shared" si="15"/>
        <v>0</v>
      </c>
      <c r="AA118" s="104"/>
      <c r="AC118" s="104"/>
      <c r="AD118" s="104"/>
      <c r="AE118" s="104"/>
      <c r="AF118" s="104"/>
      <c r="AG118" s="104"/>
      <c r="AH118" s="104"/>
      <c r="AL118" s="104"/>
      <c r="AM118" s="104"/>
      <c r="AN118" s="104"/>
      <c r="AO118" s="104"/>
      <c r="AP118" s="104"/>
      <c r="AQ118" s="104"/>
      <c r="AU118" s="104"/>
      <c r="AV118" s="72"/>
      <c r="AW118" s="72"/>
    </row>
    <row r="119" spans="2:49" ht="14.25" x14ac:dyDescent="0.2">
      <c r="B119" s="208"/>
      <c r="C119" s="216"/>
      <c r="D119" s="210"/>
      <c r="E119" s="301"/>
      <c r="F119" s="302"/>
      <c r="G119" s="210"/>
      <c r="H119" s="261">
        <f t="shared" si="13"/>
        <v>0</v>
      </c>
      <c r="I119" s="218"/>
      <c r="K119" s="220"/>
      <c r="L119" s="221"/>
      <c r="M119" s="221"/>
      <c r="N119" s="221"/>
      <c r="O119" s="221"/>
      <c r="P119" s="221"/>
      <c r="Q119" s="221"/>
      <c r="R119" s="221"/>
      <c r="S119" s="165">
        <f t="shared" si="14"/>
        <v>0</v>
      </c>
      <c r="T119" s="183"/>
      <c r="U119" s="178">
        <f t="shared" si="16"/>
        <v>0</v>
      </c>
      <c r="X119" s="178">
        <f t="shared" si="15"/>
        <v>0</v>
      </c>
      <c r="AA119" s="104"/>
      <c r="AC119" s="104"/>
      <c r="AD119" s="104"/>
      <c r="AE119" s="104"/>
      <c r="AF119" s="104"/>
      <c r="AG119" s="104"/>
      <c r="AH119" s="104"/>
      <c r="AL119" s="104"/>
      <c r="AM119" s="104"/>
      <c r="AN119" s="104"/>
      <c r="AO119" s="104"/>
      <c r="AP119" s="104"/>
      <c r="AQ119" s="104"/>
      <c r="AU119" s="104"/>
      <c r="AV119" s="72"/>
      <c r="AW119" s="72"/>
    </row>
    <row r="120" spans="2:49" ht="14.25" x14ac:dyDescent="0.2">
      <c r="B120" s="208"/>
      <c r="C120" s="216"/>
      <c r="D120" s="210"/>
      <c r="E120" s="301"/>
      <c r="F120" s="302"/>
      <c r="G120" s="210"/>
      <c r="H120" s="261">
        <f t="shared" si="13"/>
        <v>0</v>
      </c>
      <c r="I120" s="218"/>
      <c r="K120" s="220"/>
      <c r="L120" s="221"/>
      <c r="M120" s="221"/>
      <c r="N120" s="221"/>
      <c r="O120" s="221"/>
      <c r="P120" s="221"/>
      <c r="Q120" s="221"/>
      <c r="R120" s="221"/>
      <c r="S120" s="165">
        <f t="shared" si="14"/>
        <v>0</v>
      </c>
      <c r="T120" s="183"/>
      <c r="U120" s="178">
        <f t="shared" si="16"/>
        <v>0</v>
      </c>
      <c r="X120" s="178">
        <f t="shared" si="15"/>
        <v>0</v>
      </c>
      <c r="AA120" s="104"/>
      <c r="AC120" s="104"/>
      <c r="AD120" s="104"/>
      <c r="AE120" s="104"/>
      <c r="AF120" s="104"/>
      <c r="AG120" s="104"/>
      <c r="AH120" s="104"/>
      <c r="AL120" s="104"/>
      <c r="AM120" s="104"/>
      <c r="AN120" s="104"/>
      <c r="AO120" s="104"/>
      <c r="AP120" s="104"/>
      <c r="AQ120" s="104"/>
      <c r="AU120" s="104"/>
      <c r="AV120" s="72"/>
      <c r="AW120" s="72"/>
    </row>
    <row r="121" spans="2:49" ht="14.25" x14ac:dyDescent="0.2">
      <c r="B121" s="208"/>
      <c r="C121" s="216"/>
      <c r="D121" s="210"/>
      <c r="E121" s="301"/>
      <c r="F121" s="302"/>
      <c r="G121" s="210"/>
      <c r="H121" s="139">
        <f t="shared" si="13"/>
        <v>0</v>
      </c>
      <c r="I121" s="218"/>
      <c r="K121" s="220"/>
      <c r="L121" s="221"/>
      <c r="M121" s="221"/>
      <c r="N121" s="221"/>
      <c r="O121" s="221"/>
      <c r="P121" s="221"/>
      <c r="Q121" s="221"/>
      <c r="R121" s="221"/>
      <c r="S121" s="165">
        <f t="shared" si="14"/>
        <v>0</v>
      </c>
      <c r="T121" s="183"/>
      <c r="U121" s="178">
        <f t="shared" si="16"/>
        <v>0</v>
      </c>
      <c r="X121" s="178">
        <f t="shared" si="15"/>
        <v>0</v>
      </c>
      <c r="AA121" s="104"/>
      <c r="AC121" s="104"/>
      <c r="AD121" s="104"/>
      <c r="AE121" s="104"/>
      <c r="AF121" s="104"/>
      <c r="AG121" s="104"/>
      <c r="AH121" s="104"/>
      <c r="AL121" s="104"/>
      <c r="AM121" s="104"/>
      <c r="AN121" s="104"/>
      <c r="AO121" s="104"/>
      <c r="AP121" s="104"/>
      <c r="AQ121" s="104"/>
      <c r="AU121" s="104"/>
      <c r="AV121" s="72"/>
      <c r="AW121" s="72"/>
    </row>
    <row r="122" spans="2:49" ht="14.25" x14ac:dyDescent="0.2">
      <c r="B122" s="208"/>
      <c r="C122" s="216"/>
      <c r="D122" s="210"/>
      <c r="E122" s="301"/>
      <c r="F122" s="302"/>
      <c r="G122" s="210"/>
      <c r="H122" s="139">
        <f t="shared" si="13"/>
        <v>0</v>
      </c>
      <c r="I122" s="218"/>
      <c r="K122" s="220"/>
      <c r="L122" s="221"/>
      <c r="M122" s="221"/>
      <c r="N122" s="221"/>
      <c r="O122" s="221"/>
      <c r="P122" s="221"/>
      <c r="Q122" s="221"/>
      <c r="R122" s="221"/>
      <c r="S122" s="165">
        <f t="shared" si="14"/>
        <v>0</v>
      </c>
      <c r="T122" s="183"/>
      <c r="U122" s="178">
        <f t="shared" si="16"/>
        <v>0</v>
      </c>
      <c r="X122" s="178">
        <f t="shared" si="15"/>
        <v>0</v>
      </c>
      <c r="AA122" s="104"/>
      <c r="AB122" s="104"/>
      <c r="AC122" s="104"/>
      <c r="AD122" s="104"/>
      <c r="AE122" s="104"/>
      <c r="AF122" s="104"/>
      <c r="AG122" s="104"/>
      <c r="AH122" s="104"/>
      <c r="AL122" s="104"/>
      <c r="AM122" s="104"/>
      <c r="AN122" s="104"/>
      <c r="AO122" s="104"/>
      <c r="AP122" s="104"/>
      <c r="AQ122" s="104"/>
      <c r="AU122" s="104"/>
      <c r="AV122" s="72"/>
      <c r="AW122" s="72"/>
    </row>
    <row r="123" spans="2:49" ht="15.75" customHeight="1" x14ac:dyDescent="0.2">
      <c r="B123" s="208"/>
      <c r="C123" s="216"/>
      <c r="D123" s="210"/>
      <c r="E123" s="301"/>
      <c r="F123" s="302"/>
      <c r="G123" s="210"/>
      <c r="H123" s="139">
        <f t="shared" si="13"/>
        <v>0</v>
      </c>
      <c r="I123" s="218"/>
      <c r="K123" s="220"/>
      <c r="L123" s="221"/>
      <c r="M123" s="221"/>
      <c r="N123" s="221"/>
      <c r="O123" s="221"/>
      <c r="P123" s="221"/>
      <c r="Q123" s="221"/>
      <c r="R123" s="221"/>
      <c r="S123" s="165">
        <f t="shared" si="14"/>
        <v>0</v>
      </c>
      <c r="T123" s="183"/>
      <c r="U123" s="178">
        <f t="shared" si="16"/>
        <v>0</v>
      </c>
      <c r="X123" s="178">
        <f t="shared" si="15"/>
        <v>0</v>
      </c>
      <c r="AB123" s="104"/>
      <c r="AC123" s="104"/>
      <c r="AD123" s="104"/>
      <c r="AE123" s="104"/>
      <c r="AF123" s="104"/>
      <c r="AG123" s="104"/>
      <c r="AH123" s="104"/>
      <c r="AL123" s="104"/>
      <c r="AM123" s="104"/>
      <c r="AN123" s="104"/>
      <c r="AO123" s="104"/>
      <c r="AP123" s="104"/>
      <c r="AQ123" s="104"/>
      <c r="AU123" s="104"/>
      <c r="AV123" s="72"/>
      <c r="AW123" s="72"/>
    </row>
    <row r="124" spans="2:49" ht="14.25" x14ac:dyDescent="0.2">
      <c r="B124" s="208"/>
      <c r="C124" s="216"/>
      <c r="D124" s="210"/>
      <c r="E124" s="301"/>
      <c r="F124" s="302"/>
      <c r="G124" s="210"/>
      <c r="H124" s="139">
        <f t="shared" si="13"/>
        <v>0</v>
      </c>
      <c r="I124" s="218"/>
      <c r="K124" s="220"/>
      <c r="L124" s="221"/>
      <c r="M124" s="221"/>
      <c r="N124" s="221"/>
      <c r="O124" s="221"/>
      <c r="P124" s="221"/>
      <c r="Q124" s="221"/>
      <c r="R124" s="221"/>
      <c r="S124" s="165">
        <f t="shared" si="14"/>
        <v>0</v>
      </c>
      <c r="T124" s="183"/>
      <c r="U124" s="178">
        <f t="shared" si="16"/>
        <v>0</v>
      </c>
      <c r="X124" s="178">
        <f t="shared" si="15"/>
        <v>0</v>
      </c>
      <c r="AB124" s="104"/>
      <c r="AC124" s="104"/>
      <c r="AD124" s="104"/>
      <c r="AE124" s="104"/>
      <c r="AF124" s="104"/>
      <c r="AG124" s="104"/>
      <c r="AH124" s="104"/>
      <c r="AL124" s="104"/>
      <c r="AM124" s="104"/>
      <c r="AN124" s="104"/>
      <c r="AO124" s="104"/>
      <c r="AP124" s="104"/>
      <c r="AQ124" s="104"/>
      <c r="AU124" s="104"/>
      <c r="AV124" s="72"/>
      <c r="AW124" s="72"/>
    </row>
    <row r="125" spans="2:49" ht="14.25" x14ac:dyDescent="0.2">
      <c r="B125" s="208"/>
      <c r="C125" s="216"/>
      <c r="D125" s="210"/>
      <c r="E125" s="301"/>
      <c r="F125" s="302"/>
      <c r="G125" s="210"/>
      <c r="H125" s="139">
        <f t="shared" si="13"/>
        <v>0</v>
      </c>
      <c r="I125" s="218"/>
      <c r="K125" s="220"/>
      <c r="L125" s="221"/>
      <c r="M125" s="221"/>
      <c r="N125" s="221"/>
      <c r="O125" s="221"/>
      <c r="P125" s="221"/>
      <c r="Q125" s="221"/>
      <c r="R125" s="221"/>
      <c r="S125" s="165">
        <f t="shared" si="14"/>
        <v>0</v>
      </c>
      <c r="T125" s="183"/>
      <c r="U125" s="178">
        <f t="shared" si="16"/>
        <v>0</v>
      </c>
      <c r="X125" s="178">
        <f t="shared" si="15"/>
        <v>0</v>
      </c>
      <c r="AA125" s="104"/>
      <c r="AB125" s="104"/>
      <c r="AC125" s="104"/>
      <c r="AD125" s="104"/>
      <c r="AE125" s="104"/>
      <c r="AF125" s="104"/>
      <c r="AG125" s="104"/>
      <c r="AH125" s="104"/>
      <c r="AL125" s="104"/>
      <c r="AM125" s="104"/>
      <c r="AN125" s="104"/>
      <c r="AO125" s="104"/>
      <c r="AP125" s="104"/>
      <c r="AQ125" s="104"/>
      <c r="AU125" s="104"/>
      <c r="AV125" s="72"/>
      <c r="AW125" s="72"/>
    </row>
    <row r="126" spans="2:49" ht="15" thickBot="1" x14ac:dyDescent="0.25">
      <c r="B126" s="211"/>
      <c r="C126" s="217"/>
      <c r="D126" s="213"/>
      <c r="E126" s="309"/>
      <c r="F126" s="310"/>
      <c r="G126" s="213"/>
      <c r="H126" s="140">
        <f t="shared" si="13"/>
        <v>0</v>
      </c>
      <c r="I126" s="219"/>
      <c r="K126" s="222"/>
      <c r="L126" s="223"/>
      <c r="M126" s="223"/>
      <c r="N126" s="223"/>
      <c r="O126" s="223"/>
      <c r="P126" s="223"/>
      <c r="Q126" s="223"/>
      <c r="R126" s="223"/>
      <c r="S126" s="166">
        <f t="shared" si="14"/>
        <v>0</v>
      </c>
      <c r="T126" s="183"/>
      <c r="U126" s="178">
        <f t="shared" si="16"/>
        <v>0</v>
      </c>
      <c r="X126" s="178">
        <f t="shared" si="15"/>
        <v>0</v>
      </c>
      <c r="AA126" s="104"/>
      <c r="AB126" s="104"/>
      <c r="AC126" s="104"/>
      <c r="AD126" s="104"/>
      <c r="AE126" s="104"/>
      <c r="AF126" s="104"/>
      <c r="AG126" s="104"/>
      <c r="AH126" s="104"/>
      <c r="AL126" s="104"/>
      <c r="AM126" s="104"/>
      <c r="AN126" s="104"/>
      <c r="AO126" s="104"/>
      <c r="AP126" s="104"/>
      <c r="AQ126" s="104"/>
      <c r="AU126" s="104"/>
      <c r="AV126" s="72"/>
      <c r="AW126" s="72"/>
    </row>
    <row r="127" spans="2:49" ht="15" thickBot="1" x14ac:dyDescent="0.25">
      <c r="B127" s="72"/>
      <c r="C127" s="72"/>
      <c r="D127" s="72"/>
      <c r="E127" s="72"/>
      <c r="F127" s="97" t="s">
        <v>209</v>
      </c>
      <c r="G127" s="141" t="str">
        <f>IF(U64=0,"",U64)</f>
        <v/>
      </c>
      <c r="H127" s="141">
        <f t="shared" si="13"/>
        <v>0</v>
      </c>
      <c r="I127" s="247" t="s">
        <v>208</v>
      </c>
      <c r="J127" s="72"/>
      <c r="K127" s="72"/>
      <c r="L127" s="72"/>
      <c r="M127" s="72"/>
      <c r="N127" s="72"/>
      <c r="O127" s="72"/>
      <c r="P127" s="72"/>
      <c r="Q127" s="72"/>
      <c r="R127" s="1"/>
      <c r="S127" s="1"/>
      <c r="T127" s="183"/>
      <c r="U127" s="184">
        <f>SUM(U66:U126)</f>
        <v>0</v>
      </c>
      <c r="V127" s="177" t="s">
        <v>112</v>
      </c>
      <c r="W127" s="104"/>
      <c r="X127" s="184">
        <f>SUM(X66:X126)</f>
        <v>0</v>
      </c>
      <c r="Y127" s="177" t="s">
        <v>112</v>
      </c>
      <c r="AA127" s="104"/>
      <c r="AB127" s="104"/>
      <c r="AC127" s="104"/>
      <c r="AD127" s="104"/>
      <c r="AE127" s="104"/>
      <c r="AF127" s="104"/>
      <c r="AG127" s="104"/>
      <c r="AH127" s="104"/>
      <c r="AL127" s="104"/>
      <c r="AM127" s="104"/>
      <c r="AN127" s="104"/>
      <c r="AO127" s="104"/>
      <c r="AP127" s="104"/>
      <c r="AQ127" s="104"/>
      <c r="AU127" s="104"/>
      <c r="AV127" s="72"/>
      <c r="AW127" s="72"/>
    </row>
    <row r="128" spans="2:49" ht="15" thickBot="1" x14ac:dyDescent="0.25">
      <c r="B128" s="72"/>
      <c r="C128" s="72"/>
      <c r="D128" s="72"/>
      <c r="E128" s="72"/>
      <c r="F128" s="72"/>
      <c r="G128" s="72"/>
      <c r="H128" s="72"/>
      <c r="I128" s="72"/>
      <c r="J128" s="72"/>
      <c r="K128" s="72"/>
      <c r="L128" s="72"/>
      <c r="M128" s="72"/>
      <c r="N128" s="72"/>
      <c r="O128" s="72"/>
      <c r="P128" s="72"/>
      <c r="Q128" s="72"/>
      <c r="R128" s="76"/>
      <c r="S128" s="76"/>
      <c r="T128" s="104"/>
      <c r="AA128" s="104"/>
      <c r="AB128" s="104"/>
      <c r="AC128" s="104"/>
      <c r="AD128" s="104"/>
      <c r="AE128" s="104"/>
      <c r="AF128" s="104"/>
      <c r="AG128" s="104"/>
      <c r="AH128" s="104"/>
      <c r="AL128" s="104"/>
      <c r="AM128" s="104"/>
      <c r="AN128" s="104"/>
      <c r="AO128" s="104"/>
      <c r="AP128" s="104"/>
      <c r="AQ128" s="104"/>
      <c r="AU128" s="104"/>
      <c r="AV128" s="72"/>
      <c r="AW128" s="72"/>
    </row>
    <row r="129" spans="2:50" ht="18.75" thickBot="1" x14ac:dyDescent="0.3">
      <c r="B129" s="131" t="s">
        <v>222</v>
      </c>
      <c r="C129" s="132"/>
      <c r="D129" s="132"/>
      <c r="E129" s="132"/>
      <c r="F129" s="132"/>
      <c r="G129" s="132"/>
      <c r="H129" s="132"/>
      <c r="I129" s="133"/>
      <c r="K129" s="153" t="s">
        <v>179</v>
      </c>
      <c r="L129" s="116"/>
      <c r="M129" s="116"/>
      <c r="N129" s="116"/>
      <c r="O129" s="116"/>
      <c r="P129" s="116"/>
      <c r="Q129" s="116"/>
      <c r="R129" s="116"/>
      <c r="S129" s="143"/>
      <c r="T129" s="104"/>
      <c r="Y129" s="104"/>
      <c r="AD129" s="104"/>
      <c r="AE129" s="104"/>
      <c r="AF129" s="104"/>
      <c r="AG129" s="104"/>
      <c r="AH129" s="104"/>
      <c r="AI129" s="104"/>
      <c r="AJ129" s="104"/>
      <c r="AK129" s="104"/>
      <c r="AL129" s="104"/>
      <c r="AM129" s="104"/>
      <c r="AN129" s="104"/>
      <c r="AO129" s="104"/>
      <c r="AP129" s="104"/>
      <c r="AQ129" s="104"/>
      <c r="AU129" s="104"/>
      <c r="AV129" s="72"/>
      <c r="AW129" s="72"/>
    </row>
    <row r="130" spans="2:50" ht="15" thickBot="1" x14ac:dyDescent="0.25">
      <c r="B130" s="118" t="s">
        <v>236</v>
      </c>
      <c r="C130" s="119"/>
      <c r="D130" s="119"/>
      <c r="E130" s="119"/>
      <c r="F130" s="119"/>
      <c r="G130" s="119"/>
      <c r="H130" s="119"/>
      <c r="I130" s="120"/>
      <c r="K130" s="72"/>
      <c r="L130" s="72"/>
      <c r="M130" s="72"/>
      <c r="N130" s="72"/>
      <c r="O130" s="72"/>
      <c r="P130" s="72"/>
      <c r="Q130" s="72"/>
      <c r="R130" s="72"/>
      <c r="S130" s="72"/>
      <c r="T130" s="104"/>
      <c r="Y130" s="185"/>
      <c r="AD130" s="104"/>
      <c r="AE130" s="104"/>
      <c r="AF130" s="104"/>
      <c r="AG130" s="104"/>
      <c r="AH130" s="104"/>
      <c r="AI130" s="104"/>
      <c r="AJ130" s="104"/>
      <c r="AK130" s="104"/>
      <c r="AL130" s="104"/>
      <c r="AM130" s="104"/>
      <c r="AN130" s="104"/>
      <c r="AO130" s="104"/>
      <c r="AP130" s="104"/>
      <c r="AQ130" s="104"/>
      <c r="AU130" s="104"/>
      <c r="AV130" s="72"/>
      <c r="AW130" s="72"/>
    </row>
    <row r="131" spans="2:50" ht="15" thickBot="1" x14ac:dyDescent="0.25">
      <c r="B131" s="169" t="s">
        <v>185</v>
      </c>
      <c r="C131" s="135"/>
      <c r="D131" s="135"/>
      <c r="E131" s="135"/>
      <c r="F131" s="136"/>
      <c r="G131" s="135"/>
      <c r="H131" s="135"/>
      <c r="I131" s="142"/>
      <c r="K131" s="160" t="s">
        <v>183</v>
      </c>
      <c r="L131" s="119" t="s">
        <v>180</v>
      </c>
      <c r="M131" s="119"/>
      <c r="N131" s="119"/>
      <c r="O131" s="119"/>
      <c r="P131" s="119"/>
      <c r="Q131" s="119"/>
      <c r="R131" s="119"/>
      <c r="S131" s="120"/>
      <c r="T131" s="134"/>
      <c r="Y131" s="185"/>
      <c r="AD131" s="104"/>
      <c r="AE131" s="104"/>
      <c r="AF131" s="104"/>
      <c r="AG131" s="104"/>
      <c r="AH131" s="104"/>
      <c r="AI131" s="104"/>
      <c r="AJ131" s="104"/>
      <c r="AK131" s="104"/>
      <c r="AL131" s="104"/>
      <c r="AM131" s="104"/>
      <c r="AN131" s="104"/>
      <c r="AO131" s="104"/>
      <c r="AP131" s="104"/>
      <c r="AQ131" s="104"/>
      <c r="AU131" s="104"/>
      <c r="AV131" s="72"/>
      <c r="AW131" s="72"/>
    </row>
    <row r="132" spans="2:50" ht="15" thickBot="1" x14ac:dyDescent="0.25">
      <c r="B132" s="357" t="s">
        <v>87</v>
      </c>
      <c r="C132" s="358"/>
      <c r="D132" s="358"/>
      <c r="E132" s="365" t="s">
        <v>94</v>
      </c>
      <c r="F132" s="358"/>
      <c r="G132" s="358"/>
      <c r="H132" s="364"/>
      <c r="I132" s="144" t="s">
        <v>95</v>
      </c>
      <c r="K132" s="161" t="s">
        <v>184</v>
      </c>
      <c r="L132" s="385" t="s">
        <v>182</v>
      </c>
      <c r="M132" s="385"/>
      <c r="N132" s="385"/>
      <c r="O132" s="385"/>
      <c r="P132" s="385"/>
      <c r="Q132" s="385"/>
      <c r="R132" s="385"/>
      <c r="S132" s="386"/>
      <c r="T132" s="186"/>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U132" s="104"/>
      <c r="AV132" s="72"/>
      <c r="AW132" s="72"/>
      <c r="AX132" s="72"/>
    </row>
    <row r="133" spans="2:50" ht="15" thickBot="1" x14ac:dyDescent="0.25">
      <c r="B133" s="121" t="s">
        <v>88</v>
      </c>
      <c r="C133" s="122" t="s">
        <v>89</v>
      </c>
      <c r="D133" s="122" t="s">
        <v>90</v>
      </c>
      <c r="E133" s="362" t="s">
        <v>91</v>
      </c>
      <c r="F133" s="363"/>
      <c r="G133" s="122" t="s">
        <v>92</v>
      </c>
      <c r="H133" s="122" t="s">
        <v>93</v>
      </c>
      <c r="I133" s="123" t="s">
        <v>96</v>
      </c>
      <c r="K133" s="163"/>
      <c r="L133" s="387"/>
      <c r="M133" s="387"/>
      <c r="N133" s="387"/>
      <c r="O133" s="387"/>
      <c r="P133" s="387"/>
      <c r="Q133" s="387"/>
      <c r="R133" s="387"/>
      <c r="S133" s="388"/>
      <c r="T133" s="186"/>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U133" s="104"/>
      <c r="AV133" s="72"/>
      <c r="AW133" s="72"/>
      <c r="AX133" s="72"/>
    </row>
    <row r="134" spans="2:50" ht="15" customHeight="1" x14ac:dyDescent="0.2">
      <c r="B134" s="372" t="s">
        <v>133</v>
      </c>
      <c r="C134" s="373" t="s">
        <v>134</v>
      </c>
      <c r="D134" s="313" t="s">
        <v>135</v>
      </c>
      <c r="E134" s="349" t="s">
        <v>111</v>
      </c>
      <c r="F134" s="350"/>
      <c r="G134" s="313" t="s">
        <v>129</v>
      </c>
      <c r="H134" s="313" t="s">
        <v>136</v>
      </c>
      <c r="I134" s="314" t="s">
        <v>104</v>
      </c>
      <c r="K134" s="164"/>
      <c r="L134" s="167"/>
      <c r="M134" s="167"/>
      <c r="N134" s="167"/>
      <c r="O134" s="167"/>
      <c r="P134" s="167"/>
      <c r="Q134" s="167"/>
      <c r="R134" s="391" t="s">
        <v>181</v>
      </c>
      <c r="S134" s="389" t="s">
        <v>205</v>
      </c>
      <c r="T134" s="183"/>
      <c r="U134" s="193">
        <f>SUM(G136:G202)</f>
        <v>0</v>
      </c>
      <c r="V134" s="104" t="s">
        <v>213</v>
      </c>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U134" s="104"/>
      <c r="AV134" s="72"/>
      <c r="AW134" s="72"/>
      <c r="AX134" s="72"/>
    </row>
    <row r="135" spans="2:50" ht="31.5" customHeight="1" x14ac:dyDescent="0.2">
      <c r="B135" s="369"/>
      <c r="C135" s="374"/>
      <c r="D135" s="371"/>
      <c r="E135" s="351"/>
      <c r="F135" s="352"/>
      <c r="G135" s="371"/>
      <c r="H135" s="371"/>
      <c r="I135" s="384"/>
      <c r="K135" s="162" t="s">
        <v>4</v>
      </c>
      <c r="L135" s="168" t="s">
        <v>5</v>
      </c>
      <c r="M135" s="168" t="s">
        <v>102</v>
      </c>
      <c r="N135" s="168" t="s">
        <v>103</v>
      </c>
      <c r="O135" s="168" t="s">
        <v>6</v>
      </c>
      <c r="P135" s="168" t="s">
        <v>7</v>
      </c>
      <c r="Q135" s="168" t="s">
        <v>8</v>
      </c>
      <c r="R135" s="392"/>
      <c r="S135" s="390"/>
      <c r="T135" s="183"/>
      <c r="U135" s="104" t="s">
        <v>113</v>
      </c>
      <c r="W135" s="134" t="s">
        <v>109</v>
      </c>
      <c r="X135" s="104" t="s">
        <v>110</v>
      </c>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72"/>
      <c r="AW135" s="72"/>
      <c r="AX135" s="72"/>
    </row>
    <row r="136" spans="2:50" ht="14.25" x14ac:dyDescent="0.2">
      <c r="B136" s="208"/>
      <c r="C136" s="209"/>
      <c r="D136" s="210"/>
      <c r="E136" s="353"/>
      <c r="F136" s="354"/>
      <c r="G136" s="210"/>
      <c r="H136" s="139">
        <f t="shared" ref="H136:H203" si="17">U136</f>
        <v>0</v>
      </c>
      <c r="I136" s="218"/>
      <c r="K136" s="224"/>
      <c r="L136" s="210"/>
      <c r="M136" s="210"/>
      <c r="N136" s="210"/>
      <c r="O136" s="210"/>
      <c r="P136" s="210"/>
      <c r="Q136" s="210"/>
      <c r="R136" s="210"/>
      <c r="S136" s="165">
        <f>(SUM(K136:Q136)*52)-(K136*R136)</f>
        <v>0</v>
      </c>
      <c r="T136" s="183"/>
      <c r="U136" s="178">
        <f>D136*G136</f>
        <v>0</v>
      </c>
      <c r="X136" s="178">
        <f>IF(H136=0,0,(H136/$H$203)*S136)</f>
        <v>0</v>
      </c>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72"/>
      <c r="AW136" s="72"/>
      <c r="AX136" s="72"/>
    </row>
    <row r="137" spans="2:50" ht="14.25" x14ac:dyDescent="0.2">
      <c r="B137" s="208"/>
      <c r="C137" s="209"/>
      <c r="D137" s="210"/>
      <c r="E137" s="301"/>
      <c r="F137" s="302"/>
      <c r="G137" s="210"/>
      <c r="H137" s="286">
        <f t="shared" si="17"/>
        <v>0</v>
      </c>
      <c r="I137" s="218"/>
      <c r="K137" s="224"/>
      <c r="L137" s="210"/>
      <c r="M137" s="210"/>
      <c r="N137" s="210"/>
      <c r="O137" s="210"/>
      <c r="P137" s="210"/>
      <c r="Q137" s="210"/>
      <c r="R137" s="210"/>
      <c r="S137" s="165">
        <f t="shared" ref="S137:S147" si="18">(SUM(K137:Q137)*52)-(K137*R137)</f>
        <v>0</v>
      </c>
      <c r="T137" s="183"/>
      <c r="U137" s="178">
        <f t="shared" ref="U137:U148" si="19">D137*G137</f>
        <v>0</v>
      </c>
      <c r="X137" s="178">
        <f t="shared" ref="X137:X149" si="20">IF(H137=0,0,(H137/$H$203)*S137)</f>
        <v>0</v>
      </c>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72"/>
      <c r="AW137" s="72"/>
      <c r="AX137" s="72"/>
    </row>
    <row r="138" spans="2:50" ht="14.25" x14ac:dyDescent="0.2">
      <c r="B138" s="208"/>
      <c r="C138" s="209"/>
      <c r="D138" s="210"/>
      <c r="E138" s="301"/>
      <c r="F138" s="302"/>
      <c r="G138" s="210"/>
      <c r="H138" s="286">
        <f t="shared" si="17"/>
        <v>0</v>
      </c>
      <c r="I138" s="218"/>
      <c r="K138" s="224"/>
      <c r="L138" s="210"/>
      <c r="M138" s="210"/>
      <c r="N138" s="210"/>
      <c r="O138" s="210"/>
      <c r="P138" s="210"/>
      <c r="Q138" s="210"/>
      <c r="R138" s="210"/>
      <c r="S138" s="165">
        <f t="shared" si="18"/>
        <v>0</v>
      </c>
      <c r="T138" s="183"/>
      <c r="U138" s="178">
        <f t="shared" si="19"/>
        <v>0</v>
      </c>
      <c r="X138" s="178">
        <f t="shared" si="20"/>
        <v>0</v>
      </c>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72"/>
      <c r="AW138" s="72"/>
      <c r="AX138" s="72"/>
    </row>
    <row r="139" spans="2:50" ht="14.25" x14ac:dyDescent="0.2">
      <c r="B139" s="208"/>
      <c r="C139" s="209"/>
      <c r="D139" s="210"/>
      <c r="E139" s="301"/>
      <c r="F139" s="302"/>
      <c r="G139" s="210"/>
      <c r="H139" s="286">
        <f t="shared" si="17"/>
        <v>0</v>
      </c>
      <c r="I139" s="218"/>
      <c r="K139" s="224"/>
      <c r="L139" s="210"/>
      <c r="M139" s="210"/>
      <c r="N139" s="210"/>
      <c r="O139" s="210"/>
      <c r="P139" s="210"/>
      <c r="Q139" s="210"/>
      <c r="R139" s="210"/>
      <c r="S139" s="165">
        <f t="shared" si="18"/>
        <v>0</v>
      </c>
      <c r="T139" s="183"/>
      <c r="U139" s="178">
        <f t="shared" si="19"/>
        <v>0</v>
      </c>
      <c r="X139" s="178">
        <f t="shared" si="20"/>
        <v>0</v>
      </c>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72"/>
      <c r="AW139" s="72"/>
      <c r="AX139" s="72"/>
    </row>
    <row r="140" spans="2:50" ht="14.25" x14ac:dyDescent="0.2">
      <c r="B140" s="208"/>
      <c r="C140" s="209"/>
      <c r="D140" s="210"/>
      <c r="E140" s="301"/>
      <c r="F140" s="302"/>
      <c r="G140" s="210"/>
      <c r="H140" s="286">
        <f t="shared" si="17"/>
        <v>0</v>
      </c>
      <c r="I140" s="218"/>
      <c r="K140" s="224"/>
      <c r="L140" s="210"/>
      <c r="M140" s="210"/>
      <c r="N140" s="210"/>
      <c r="O140" s="210"/>
      <c r="P140" s="210"/>
      <c r="Q140" s="210"/>
      <c r="R140" s="210"/>
      <c r="S140" s="165">
        <f t="shared" si="18"/>
        <v>0</v>
      </c>
      <c r="T140" s="183"/>
      <c r="U140" s="178">
        <f t="shared" si="19"/>
        <v>0</v>
      </c>
      <c r="X140" s="178">
        <f t="shared" si="20"/>
        <v>0</v>
      </c>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72"/>
      <c r="AW140" s="72"/>
      <c r="AX140" s="72"/>
    </row>
    <row r="141" spans="2:50" ht="14.25" x14ac:dyDescent="0.2">
      <c r="B141" s="208"/>
      <c r="C141" s="209"/>
      <c r="D141" s="210"/>
      <c r="E141" s="301"/>
      <c r="F141" s="302"/>
      <c r="G141" s="210"/>
      <c r="H141" s="286">
        <f t="shared" si="17"/>
        <v>0</v>
      </c>
      <c r="I141" s="218"/>
      <c r="K141" s="224"/>
      <c r="L141" s="210"/>
      <c r="M141" s="210"/>
      <c r="N141" s="210"/>
      <c r="O141" s="210"/>
      <c r="P141" s="210"/>
      <c r="Q141" s="210"/>
      <c r="R141" s="210"/>
      <c r="S141" s="165">
        <f t="shared" si="18"/>
        <v>0</v>
      </c>
      <c r="T141" s="183"/>
      <c r="U141" s="178">
        <f t="shared" si="19"/>
        <v>0</v>
      </c>
      <c r="X141" s="178">
        <f t="shared" si="20"/>
        <v>0</v>
      </c>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72"/>
      <c r="AW141" s="72"/>
      <c r="AX141" s="72"/>
    </row>
    <row r="142" spans="2:50" ht="14.25" x14ac:dyDescent="0.2">
      <c r="B142" s="208"/>
      <c r="C142" s="209"/>
      <c r="D142" s="210"/>
      <c r="E142" s="301"/>
      <c r="F142" s="302"/>
      <c r="G142" s="210"/>
      <c r="H142" s="286">
        <f t="shared" si="17"/>
        <v>0</v>
      </c>
      <c r="I142" s="218"/>
      <c r="K142" s="224"/>
      <c r="L142" s="210"/>
      <c r="M142" s="210"/>
      <c r="N142" s="210"/>
      <c r="O142" s="210"/>
      <c r="P142" s="210"/>
      <c r="Q142" s="210"/>
      <c r="R142" s="210"/>
      <c r="S142" s="165">
        <f t="shared" si="18"/>
        <v>0</v>
      </c>
      <c r="T142" s="183"/>
      <c r="U142" s="178">
        <f t="shared" si="19"/>
        <v>0</v>
      </c>
      <c r="X142" s="178">
        <f t="shared" si="20"/>
        <v>0</v>
      </c>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72"/>
      <c r="AW142" s="72"/>
      <c r="AX142" s="72"/>
    </row>
    <row r="143" spans="2:50" ht="14.25" x14ac:dyDescent="0.2">
      <c r="B143" s="208"/>
      <c r="C143" s="209"/>
      <c r="D143" s="210"/>
      <c r="E143" s="301"/>
      <c r="F143" s="302"/>
      <c r="G143" s="210"/>
      <c r="H143" s="286">
        <f t="shared" si="17"/>
        <v>0</v>
      </c>
      <c r="I143" s="218"/>
      <c r="K143" s="224"/>
      <c r="L143" s="210"/>
      <c r="M143" s="210"/>
      <c r="N143" s="210"/>
      <c r="O143" s="210"/>
      <c r="P143" s="210"/>
      <c r="Q143" s="210"/>
      <c r="R143" s="210"/>
      <c r="S143" s="165">
        <f t="shared" si="18"/>
        <v>0</v>
      </c>
      <c r="T143" s="183"/>
      <c r="U143" s="178">
        <f t="shared" si="19"/>
        <v>0</v>
      </c>
      <c r="X143" s="178">
        <f t="shared" si="20"/>
        <v>0</v>
      </c>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72"/>
      <c r="AW143" s="72"/>
      <c r="AX143" s="72"/>
    </row>
    <row r="144" spans="2:50" ht="14.25" x14ac:dyDescent="0.2">
      <c r="B144" s="208"/>
      <c r="C144" s="209"/>
      <c r="D144" s="210"/>
      <c r="E144" s="301"/>
      <c r="F144" s="302"/>
      <c r="G144" s="210"/>
      <c r="H144" s="286">
        <f t="shared" si="17"/>
        <v>0</v>
      </c>
      <c r="I144" s="218"/>
      <c r="K144" s="224"/>
      <c r="L144" s="210"/>
      <c r="M144" s="210"/>
      <c r="N144" s="210"/>
      <c r="O144" s="210"/>
      <c r="P144" s="210"/>
      <c r="Q144" s="210"/>
      <c r="R144" s="210"/>
      <c r="S144" s="165">
        <f t="shared" si="18"/>
        <v>0</v>
      </c>
      <c r="T144" s="183"/>
      <c r="U144" s="178">
        <f t="shared" si="19"/>
        <v>0</v>
      </c>
      <c r="X144" s="178">
        <f t="shared" si="20"/>
        <v>0</v>
      </c>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72"/>
      <c r="AW144" s="72"/>
      <c r="AX144" s="72"/>
    </row>
    <row r="145" spans="2:50" ht="14.25" x14ac:dyDescent="0.2">
      <c r="B145" s="208"/>
      <c r="C145" s="209"/>
      <c r="D145" s="210"/>
      <c r="E145" s="301"/>
      <c r="F145" s="302"/>
      <c r="G145" s="210"/>
      <c r="H145" s="286">
        <f t="shared" si="17"/>
        <v>0</v>
      </c>
      <c r="I145" s="218"/>
      <c r="K145" s="224"/>
      <c r="L145" s="210"/>
      <c r="M145" s="210"/>
      <c r="N145" s="210"/>
      <c r="O145" s="210"/>
      <c r="P145" s="210"/>
      <c r="Q145" s="210"/>
      <c r="R145" s="210"/>
      <c r="S145" s="165">
        <f t="shared" si="18"/>
        <v>0</v>
      </c>
      <c r="T145" s="183"/>
      <c r="U145" s="178">
        <f t="shared" si="19"/>
        <v>0</v>
      </c>
      <c r="X145" s="178">
        <f t="shared" si="20"/>
        <v>0</v>
      </c>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72"/>
      <c r="AW145" s="72"/>
      <c r="AX145" s="72"/>
    </row>
    <row r="146" spans="2:50" ht="14.25" x14ac:dyDescent="0.2">
      <c r="B146" s="208"/>
      <c r="C146" s="209"/>
      <c r="D146" s="210"/>
      <c r="E146" s="301"/>
      <c r="F146" s="302"/>
      <c r="G146" s="210"/>
      <c r="H146" s="286">
        <f t="shared" si="17"/>
        <v>0</v>
      </c>
      <c r="I146" s="218"/>
      <c r="K146" s="224"/>
      <c r="L146" s="210"/>
      <c r="M146" s="210"/>
      <c r="N146" s="210"/>
      <c r="O146" s="210"/>
      <c r="P146" s="210"/>
      <c r="Q146" s="210"/>
      <c r="R146" s="210"/>
      <c r="S146" s="165">
        <f t="shared" si="18"/>
        <v>0</v>
      </c>
      <c r="T146" s="183"/>
      <c r="U146" s="178">
        <f t="shared" si="19"/>
        <v>0</v>
      </c>
      <c r="X146" s="178">
        <f t="shared" si="20"/>
        <v>0</v>
      </c>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72"/>
      <c r="AW146" s="72"/>
      <c r="AX146" s="72"/>
    </row>
    <row r="147" spans="2:50" ht="14.25" x14ac:dyDescent="0.2">
      <c r="B147" s="208"/>
      <c r="C147" s="209"/>
      <c r="D147" s="210"/>
      <c r="E147" s="301"/>
      <c r="F147" s="302"/>
      <c r="G147" s="210"/>
      <c r="H147" s="286">
        <f t="shared" si="17"/>
        <v>0</v>
      </c>
      <c r="I147" s="218"/>
      <c r="K147" s="224"/>
      <c r="L147" s="210"/>
      <c r="M147" s="210"/>
      <c r="N147" s="210"/>
      <c r="O147" s="210"/>
      <c r="P147" s="210"/>
      <c r="Q147" s="210"/>
      <c r="R147" s="210"/>
      <c r="S147" s="165">
        <f t="shared" si="18"/>
        <v>0</v>
      </c>
      <c r="T147" s="183"/>
      <c r="U147" s="178">
        <f t="shared" si="19"/>
        <v>0</v>
      </c>
      <c r="X147" s="178">
        <f t="shared" si="20"/>
        <v>0</v>
      </c>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72"/>
      <c r="AW147" s="72"/>
      <c r="AX147" s="72"/>
    </row>
    <row r="148" spans="2:50" ht="14.25" x14ac:dyDescent="0.2">
      <c r="B148" s="208"/>
      <c r="C148" s="209"/>
      <c r="D148" s="210"/>
      <c r="E148" s="301"/>
      <c r="F148" s="302"/>
      <c r="G148" s="210"/>
      <c r="H148" s="286">
        <f t="shared" si="17"/>
        <v>0</v>
      </c>
      <c r="I148" s="218"/>
      <c r="K148" s="224"/>
      <c r="L148" s="210"/>
      <c r="M148" s="210"/>
      <c r="N148" s="210"/>
      <c r="O148" s="210"/>
      <c r="P148" s="210"/>
      <c r="Q148" s="210"/>
      <c r="R148" s="210"/>
      <c r="S148" s="165">
        <f t="shared" ref="S148:S202" si="21">(SUM(K148:Q148)*52)-(K148*R148)</f>
        <v>0</v>
      </c>
      <c r="T148" s="183"/>
      <c r="U148" s="178">
        <f t="shared" si="19"/>
        <v>0</v>
      </c>
      <c r="X148" s="178">
        <f t="shared" si="20"/>
        <v>0</v>
      </c>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72"/>
      <c r="AW148" s="72"/>
      <c r="AX148" s="72"/>
    </row>
    <row r="149" spans="2:50" ht="14.25" x14ac:dyDescent="0.2">
      <c r="B149" s="208"/>
      <c r="C149" s="209"/>
      <c r="D149" s="210"/>
      <c r="E149" s="301"/>
      <c r="F149" s="302"/>
      <c r="G149" s="210"/>
      <c r="H149" s="286">
        <f t="shared" si="17"/>
        <v>0</v>
      </c>
      <c r="I149" s="218"/>
      <c r="K149" s="224"/>
      <c r="L149" s="210"/>
      <c r="M149" s="210"/>
      <c r="N149" s="210"/>
      <c r="O149" s="210"/>
      <c r="P149" s="210"/>
      <c r="Q149" s="210"/>
      <c r="R149" s="210"/>
      <c r="S149" s="165">
        <f t="shared" si="21"/>
        <v>0</v>
      </c>
      <c r="T149" s="183"/>
      <c r="U149" s="178">
        <f t="shared" ref="U149:U202" si="22">D149*G149</f>
        <v>0</v>
      </c>
      <c r="X149" s="178">
        <f t="shared" si="20"/>
        <v>0</v>
      </c>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72"/>
      <c r="AW149" s="72"/>
      <c r="AX149" s="72"/>
    </row>
    <row r="150" spans="2:50" ht="15" thickBot="1" x14ac:dyDescent="0.25">
      <c r="B150" s="211"/>
      <c r="C150" s="212"/>
      <c r="D150" s="213"/>
      <c r="E150" s="309"/>
      <c r="F150" s="310"/>
      <c r="G150" s="213"/>
      <c r="H150" s="267">
        <f t="shared" si="17"/>
        <v>0</v>
      </c>
      <c r="I150" s="219"/>
      <c r="K150" s="225"/>
      <c r="L150" s="213"/>
      <c r="M150" s="213"/>
      <c r="N150" s="213"/>
      <c r="O150" s="213"/>
      <c r="P150" s="213"/>
      <c r="Q150" s="213"/>
      <c r="R150" s="213"/>
      <c r="S150" s="166">
        <f t="shared" si="21"/>
        <v>0</v>
      </c>
      <c r="T150" s="183"/>
      <c r="U150" s="178">
        <f t="shared" si="22"/>
        <v>0</v>
      </c>
      <c r="X150" s="178">
        <f t="shared" ref="X150:X201" si="23">IF(H150=0,0,(H150/$H$203)*S150)</f>
        <v>0</v>
      </c>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72"/>
      <c r="AW150" s="72"/>
      <c r="AX150" s="72"/>
    </row>
    <row r="151" spans="2:50" ht="14.25" hidden="1" x14ac:dyDescent="0.2">
      <c r="B151" s="271"/>
      <c r="C151" s="279"/>
      <c r="D151" s="273"/>
      <c r="E151" s="381"/>
      <c r="F151" s="382"/>
      <c r="G151" s="273"/>
      <c r="H151" s="274">
        <f t="shared" si="17"/>
        <v>0</v>
      </c>
      <c r="I151" s="275"/>
      <c r="K151" s="280"/>
      <c r="L151" s="273"/>
      <c r="M151" s="273"/>
      <c r="N151" s="273"/>
      <c r="O151" s="273"/>
      <c r="P151" s="273"/>
      <c r="Q151" s="273"/>
      <c r="R151" s="273"/>
      <c r="S151" s="278">
        <f t="shared" si="21"/>
        <v>0</v>
      </c>
      <c r="T151" s="183"/>
      <c r="U151" s="178">
        <f t="shared" si="22"/>
        <v>0</v>
      </c>
      <c r="X151" s="178">
        <f t="shared" si="23"/>
        <v>0</v>
      </c>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72"/>
      <c r="AW151" s="72"/>
      <c r="AX151" s="72"/>
    </row>
    <row r="152" spans="2:50" ht="14.25" hidden="1" x14ac:dyDescent="0.2">
      <c r="B152" s="208"/>
      <c r="C152" s="209"/>
      <c r="D152" s="210"/>
      <c r="E152" s="301"/>
      <c r="F152" s="302"/>
      <c r="G152" s="210"/>
      <c r="H152" s="266">
        <f t="shared" si="17"/>
        <v>0</v>
      </c>
      <c r="I152" s="218"/>
      <c r="K152" s="224"/>
      <c r="L152" s="210"/>
      <c r="M152" s="210"/>
      <c r="N152" s="210"/>
      <c r="O152" s="210"/>
      <c r="P152" s="210"/>
      <c r="Q152" s="210"/>
      <c r="R152" s="210"/>
      <c r="S152" s="165">
        <f t="shared" si="21"/>
        <v>0</v>
      </c>
      <c r="T152" s="183"/>
      <c r="U152" s="178">
        <f t="shared" si="22"/>
        <v>0</v>
      </c>
      <c r="X152" s="178">
        <f t="shared" si="23"/>
        <v>0</v>
      </c>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72"/>
      <c r="AW152" s="72"/>
      <c r="AX152" s="72"/>
    </row>
    <row r="153" spans="2:50" ht="14.25" hidden="1" x14ac:dyDescent="0.2">
      <c r="B153" s="208"/>
      <c r="C153" s="209"/>
      <c r="D153" s="210"/>
      <c r="E153" s="301"/>
      <c r="F153" s="302"/>
      <c r="G153" s="210"/>
      <c r="H153" s="266">
        <f t="shared" si="17"/>
        <v>0</v>
      </c>
      <c r="I153" s="218"/>
      <c r="K153" s="224"/>
      <c r="L153" s="210"/>
      <c r="M153" s="210"/>
      <c r="N153" s="210"/>
      <c r="O153" s="210"/>
      <c r="P153" s="210"/>
      <c r="Q153" s="210"/>
      <c r="R153" s="210"/>
      <c r="S153" s="165">
        <f t="shared" si="21"/>
        <v>0</v>
      </c>
      <c r="T153" s="183"/>
      <c r="U153" s="178">
        <f t="shared" si="22"/>
        <v>0</v>
      </c>
      <c r="X153" s="178">
        <f t="shared" si="23"/>
        <v>0</v>
      </c>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72"/>
      <c r="AW153" s="72"/>
      <c r="AX153" s="72"/>
    </row>
    <row r="154" spans="2:50" ht="14.25" hidden="1" x14ac:dyDescent="0.2">
      <c r="B154" s="208"/>
      <c r="C154" s="209"/>
      <c r="D154" s="210"/>
      <c r="E154" s="301"/>
      <c r="F154" s="302"/>
      <c r="G154" s="210"/>
      <c r="H154" s="266">
        <f t="shared" si="17"/>
        <v>0</v>
      </c>
      <c r="I154" s="218"/>
      <c r="K154" s="224"/>
      <c r="L154" s="210"/>
      <c r="M154" s="210"/>
      <c r="N154" s="210"/>
      <c r="O154" s="210"/>
      <c r="P154" s="210"/>
      <c r="Q154" s="210"/>
      <c r="R154" s="210"/>
      <c r="S154" s="165">
        <f t="shared" si="21"/>
        <v>0</v>
      </c>
      <c r="T154" s="183"/>
      <c r="U154" s="178">
        <f t="shared" si="22"/>
        <v>0</v>
      </c>
      <c r="X154" s="178">
        <f t="shared" si="23"/>
        <v>0</v>
      </c>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72"/>
      <c r="AW154" s="72"/>
      <c r="AX154" s="72"/>
    </row>
    <row r="155" spans="2:50" ht="14.25" hidden="1" x14ac:dyDescent="0.2">
      <c r="B155" s="208"/>
      <c r="C155" s="209"/>
      <c r="D155" s="210"/>
      <c r="E155" s="301"/>
      <c r="F155" s="302"/>
      <c r="G155" s="210"/>
      <c r="H155" s="266">
        <f t="shared" si="17"/>
        <v>0</v>
      </c>
      <c r="I155" s="218"/>
      <c r="K155" s="224"/>
      <c r="L155" s="210"/>
      <c r="M155" s="210"/>
      <c r="N155" s="210"/>
      <c r="O155" s="210"/>
      <c r="P155" s="210"/>
      <c r="Q155" s="210"/>
      <c r="R155" s="210"/>
      <c r="S155" s="165">
        <f t="shared" si="21"/>
        <v>0</v>
      </c>
      <c r="T155" s="183"/>
      <c r="U155" s="178">
        <f t="shared" si="22"/>
        <v>0</v>
      </c>
      <c r="X155" s="178">
        <f t="shared" si="23"/>
        <v>0</v>
      </c>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72"/>
      <c r="AW155" s="72"/>
      <c r="AX155" s="72"/>
    </row>
    <row r="156" spans="2:50" ht="14.25" hidden="1" x14ac:dyDescent="0.2">
      <c r="B156" s="208"/>
      <c r="C156" s="209"/>
      <c r="D156" s="210"/>
      <c r="E156" s="301"/>
      <c r="F156" s="302"/>
      <c r="G156" s="210"/>
      <c r="H156" s="266">
        <f t="shared" si="17"/>
        <v>0</v>
      </c>
      <c r="I156" s="218"/>
      <c r="K156" s="224"/>
      <c r="L156" s="210"/>
      <c r="M156" s="210"/>
      <c r="N156" s="210"/>
      <c r="O156" s="210"/>
      <c r="P156" s="210"/>
      <c r="Q156" s="210"/>
      <c r="R156" s="210"/>
      <c r="S156" s="165">
        <f t="shared" si="21"/>
        <v>0</v>
      </c>
      <c r="T156" s="183"/>
      <c r="U156" s="178">
        <f t="shared" si="22"/>
        <v>0</v>
      </c>
      <c r="X156" s="178">
        <f t="shared" si="23"/>
        <v>0</v>
      </c>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72"/>
      <c r="AW156" s="72"/>
      <c r="AX156" s="72"/>
    </row>
    <row r="157" spans="2:50" ht="14.25" hidden="1" x14ac:dyDescent="0.2">
      <c r="B157" s="208"/>
      <c r="C157" s="209"/>
      <c r="D157" s="210"/>
      <c r="E157" s="301"/>
      <c r="F157" s="302"/>
      <c r="G157" s="210"/>
      <c r="H157" s="266">
        <f t="shared" si="17"/>
        <v>0</v>
      </c>
      <c r="I157" s="218"/>
      <c r="K157" s="224"/>
      <c r="L157" s="210"/>
      <c r="M157" s="210"/>
      <c r="N157" s="210"/>
      <c r="O157" s="210"/>
      <c r="P157" s="210"/>
      <c r="Q157" s="210"/>
      <c r="R157" s="210"/>
      <c r="S157" s="165">
        <f t="shared" si="21"/>
        <v>0</v>
      </c>
      <c r="T157" s="183"/>
      <c r="U157" s="178">
        <f t="shared" si="22"/>
        <v>0</v>
      </c>
      <c r="X157" s="178">
        <f t="shared" si="23"/>
        <v>0</v>
      </c>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72"/>
      <c r="AW157" s="72"/>
      <c r="AX157" s="72"/>
    </row>
    <row r="158" spans="2:50" ht="14.25" hidden="1" x14ac:dyDescent="0.2">
      <c r="B158" s="208"/>
      <c r="C158" s="209"/>
      <c r="D158" s="210"/>
      <c r="E158" s="301"/>
      <c r="F158" s="302"/>
      <c r="G158" s="210"/>
      <c r="H158" s="266">
        <f t="shared" si="17"/>
        <v>0</v>
      </c>
      <c r="I158" s="218"/>
      <c r="K158" s="224"/>
      <c r="L158" s="210"/>
      <c r="M158" s="210"/>
      <c r="N158" s="210"/>
      <c r="O158" s="210"/>
      <c r="P158" s="210"/>
      <c r="Q158" s="210"/>
      <c r="R158" s="210"/>
      <c r="S158" s="165">
        <f t="shared" si="21"/>
        <v>0</v>
      </c>
      <c r="T158" s="183"/>
      <c r="U158" s="178">
        <f t="shared" si="22"/>
        <v>0</v>
      </c>
      <c r="X158" s="178">
        <f t="shared" si="23"/>
        <v>0</v>
      </c>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72"/>
      <c r="AW158" s="72"/>
      <c r="AX158" s="72"/>
    </row>
    <row r="159" spans="2:50" ht="14.25" hidden="1" x14ac:dyDescent="0.2">
      <c r="B159" s="208"/>
      <c r="C159" s="209"/>
      <c r="D159" s="210"/>
      <c r="E159" s="301"/>
      <c r="F159" s="302"/>
      <c r="G159" s="210"/>
      <c r="H159" s="266">
        <f t="shared" si="17"/>
        <v>0</v>
      </c>
      <c r="I159" s="218"/>
      <c r="K159" s="224"/>
      <c r="L159" s="210"/>
      <c r="M159" s="210"/>
      <c r="N159" s="210"/>
      <c r="O159" s="210"/>
      <c r="P159" s="210"/>
      <c r="Q159" s="210"/>
      <c r="R159" s="210"/>
      <c r="S159" s="165">
        <f t="shared" si="21"/>
        <v>0</v>
      </c>
      <c r="T159" s="183"/>
      <c r="U159" s="178">
        <f t="shared" si="22"/>
        <v>0</v>
      </c>
      <c r="X159" s="178">
        <f t="shared" si="23"/>
        <v>0</v>
      </c>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72"/>
      <c r="AW159" s="72"/>
      <c r="AX159" s="72"/>
    </row>
    <row r="160" spans="2:50" ht="14.25" hidden="1" x14ac:dyDescent="0.2">
      <c r="B160" s="208"/>
      <c r="C160" s="209"/>
      <c r="D160" s="210"/>
      <c r="E160" s="301"/>
      <c r="F160" s="302"/>
      <c r="G160" s="210"/>
      <c r="H160" s="266">
        <f t="shared" si="17"/>
        <v>0</v>
      </c>
      <c r="I160" s="218"/>
      <c r="K160" s="224"/>
      <c r="L160" s="210"/>
      <c r="M160" s="210"/>
      <c r="N160" s="210"/>
      <c r="O160" s="210"/>
      <c r="P160" s="210"/>
      <c r="Q160" s="210"/>
      <c r="R160" s="210"/>
      <c r="S160" s="165">
        <f t="shared" si="21"/>
        <v>0</v>
      </c>
      <c r="T160" s="183"/>
      <c r="U160" s="178">
        <f t="shared" si="22"/>
        <v>0</v>
      </c>
      <c r="X160" s="178">
        <f t="shared" si="23"/>
        <v>0</v>
      </c>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72"/>
      <c r="AW160" s="72"/>
      <c r="AX160" s="72"/>
    </row>
    <row r="161" spans="2:50" ht="14.25" hidden="1" x14ac:dyDescent="0.2">
      <c r="B161" s="208"/>
      <c r="C161" s="209"/>
      <c r="D161" s="210"/>
      <c r="E161" s="301"/>
      <c r="F161" s="302"/>
      <c r="G161" s="210"/>
      <c r="H161" s="266">
        <f t="shared" si="17"/>
        <v>0</v>
      </c>
      <c r="I161" s="218"/>
      <c r="K161" s="224"/>
      <c r="L161" s="210"/>
      <c r="M161" s="210"/>
      <c r="N161" s="210"/>
      <c r="O161" s="210"/>
      <c r="P161" s="210"/>
      <c r="Q161" s="210"/>
      <c r="R161" s="210"/>
      <c r="S161" s="165">
        <f t="shared" si="21"/>
        <v>0</v>
      </c>
      <c r="T161" s="183"/>
      <c r="U161" s="178">
        <f t="shared" si="22"/>
        <v>0</v>
      </c>
      <c r="X161" s="178">
        <f t="shared" si="23"/>
        <v>0</v>
      </c>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72"/>
      <c r="AW161" s="72"/>
      <c r="AX161" s="72"/>
    </row>
    <row r="162" spans="2:50" ht="14.25" hidden="1" x14ac:dyDescent="0.2">
      <c r="B162" s="208"/>
      <c r="C162" s="209"/>
      <c r="D162" s="210"/>
      <c r="E162" s="301"/>
      <c r="F162" s="302"/>
      <c r="G162" s="210"/>
      <c r="H162" s="266">
        <f t="shared" si="17"/>
        <v>0</v>
      </c>
      <c r="I162" s="218"/>
      <c r="K162" s="224"/>
      <c r="L162" s="210"/>
      <c r="M162" s="210"/>
      <c r="N162" s="210"/>
      <c r="O162" s="210"/>
      <c r="P162" s="210"/>
      <c r="Q162" s="210"/>
      <c r="R162" s="210"/>
      <c r="S162" s="165">
        <f t="shared" si="21"/>
        <v>0</v>
      </c>
      <c r="T162" s="183"/>
      <c r="U162" s="178">
        <f t="shared" si="22"/>
        <v>0</v>
      </c>
      <c r="X162" s="178">
        <f t="shared" si="23"/>
        <v>0</v>
      </c>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72"/>
      <c r="AW162" s="72"/>
      <c r="AX162" s="72"/>
    </row>
    <row r="163" spans="2:50" ht="14.25" hidden="1" x14ac:dyDescent="0.2">
      <c r="B163" s="208"/>
      <c r="C163" s="209"/>
      <c r="D163" s="210"/>
      <c r="E163" s="301"/>
      <c r="F163" s="302"/>
      <c r="G163" s="210"/>
      <c r="H163" s="266">
        <f t="shared" si="17"/>
        <v>0</v>
      </c>
      <c r="I163" s="218"/>
      <c r="K163" s="224"/>
      <c r="L163" s="210"/>
      <c r="M163" s="210"/>
      <c r="N163" s="210"/>
      <c r="O163" s="210"/>
      <c r="P163" s="210"/>
      <c r="Q163" s="210"/>
      <c r="R163" s="210"/>
      <c r="S163" s="165">
        <f t="shared" si="21"/>
        <v>0</v>
      </c>
      <c r="T163" s="183"/>
      <c r="U163" s="178">
        <f t="shared" si="22"/>
        <v>0</v>
      </c>
      <c r="X163" s="178">
        <f t="shared" si="23"/>
        <v>0</v>
      </c>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72"/>
      <c r="AW163" s="72"/>
      <c r="AX163" s="72"/>
    </row>
    <row r="164" spans="2:50" ht="14.25" hidden="1" x14ac:dyDescent="0.2">
      <c r="B164" s="208"/>
      <c r="C164" s="209"/>
      <c r="D164" s="210"/>
      <c r="E164" s="301"/>
      <c r="F164" s="302"/>
      <c r="G164" s="210"/>
      <c r="H164" s="266">
        <f t="shared" si="17"/>
        <v>0</v>
      </c>
      <c r="I164" s="218"/>
      <c r="K164" s="224"/>
      <c r="L164" s="210"/>
      <c r="M164" s="210"/>
      <c r="N164" s="210"/>
      <c r="O164" s="210"/>
      <c r="P164" s="210"/>
      <c r="Q164" s="210"/>
      <c r="R164" s="210"/>
      <c r="S164" s="165">
        <f t="shared" si="21"/>
        <v>0</v>
      </c>
      <c r="T164" s="183"/>
      <c r="U164" s="178">
        <f t="shared" si="22"/>
        <v>0</v>
      </c>
      <c r="X164" s="178">
        <f t="shared" si="23"/>
        <v>0</v>
      </c>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72"/>
      <c r="AW164" s="72"/>
      <c r="AX164" s="72"/>
    </row>
    <row r="165" spans="2:50" ht="14.25" hidden="1" x14ac:dyDescent="0.2">
      <c r="B165" s="208"/>
      <c r="C165" s="209"/>
      <c r="D165" s="210"/>
      <c r="E165" s="301"/>
      <c r="F165" s="302"/>
      <c r="G165" s="210"/>
      <c r="H165" s="266">
        <f t="shared" si="17"/>
        <v>0</v>
      </c>
      <c r="I165" s="218"/>
      <c r="K165" s="224"/>
      <c r="L165" s="210"/>
      <c r="M165" s="210"/>
      <c r="N165" s="210"/>
      <c r="O165" s="210"/>
      <c r="P165" s="210"/>
      <c r="Q165" s="210"/>
      <c r="R165" s="210"/>
      <c r="S165" s="165">
        <f t="shared" si="21"/>
        <v>0</v>
      </c>
      <c r="T165" s="183"/>
      <c r="U165" s="178">
        <f t="shared" si="22"/>
        <v>0</v>
      </c>
      <c r="X165" s="178">
        <f t="shared" si="23"/>
        <v>0</v>
      </c>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72"/>
      <c r="AW165" s="72"/>
      <c r="AX165" s="72"/>
    </row>
    <row r="166" spans="2:50" ht="14.25" hidden="1" x14ac:dyDescent="0.2">
      <c r="B166" s="208"/>
      <c r="C166" s="209"/>
      <c r="D166" s="210"/>
      <c r="E166" s="301"/>
      <c r="F166" s="302"/>
      <c r="G166" s="210"/>
      <c r="H166" s="266">
        <f t="shared" si="17"/>
        <v>0</v>
      </c>
      <c r="I166" s="218"/>
      <c r="K166" s="224"/>
      <c r="L166" s="210"/>
      <c r="M166" s="210"/>
      <c r="N166" s="210"/>
      <c r="O166" s="210"/>
      <c r="P166" s="210"/>
      <c r="Q166" s="210"/>
      <c r="R166" s="210"/>
      <c r="S166" s="165">
        <f t="shared" si="21"/>
        <v>0</v>
      </c>
      <c r="T166" s="183"/>
      <c r="U166" s="178">
        <f t="shared" si="22"/>
        <v>0</v>
      </c>
      <c r="X166" s="178">
        <f t="shared" si="23"/>
        <v>0</v>
      </c>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72"/>
      <c r="AW166" s="72"/>
      <c r="AX166" s="72"/>
    </row>
    <row r="167" spans="2:50" ht="14.25" hidden="1" x14ac:dyDescent="0.2">
      <c r="B167" s="208"/>
      <c r="C167" s="209"/>
      <c r="D167" s="210"/>
      <c r="E167" s="301"/>
      <c r="F167" s="302"/>
      <c r="G167" s="210"/>
      <c r="H167" s="266">
        <f t="shared" si="17"/>
        <v>0</v>
      </c>
      <c r="I167" s="218"/>
      <c r="K167" s="224"/>
      <c r="L167" s="210"/>
      <c r="M167" s="210"/>
      <c r="N167" s="210"/>
      <c r="O167" s="210"/>
      <c r="P167" s="210"/>
      <c r="Q167" s="210"/>
      <c r="R167" s="210"/>
      <c r="S167" s="165">
        <f t="shared" si="21"/>
        <v>0</v>
      </c>
      <c r="T167" s="183"/>
      <c r="U167" s="178">
        <f t="shared" si="22"/>
        <v>0</v>
      </c>
      <c r="X167" s="178">
        <f t="shared" si="23"/>
        <v>0</v>
      </c>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72"/>
      <c r="AW167" s="72"/>
      <c r="AX167" s="72"/>
    </row>
    <row r="168" spans="2:50" ht="14.25" hidden="1" x14ac:dyDescent="0.2">
      <c r="B168" s="208"/>
      <c r="C168" s="209"/>
      <c r="D168" s="210"/>
      <c r="E168" s="301"/>
      <c r="F168" s="302"/>
      <c r="G168" s="210"/>
      <c r="H168" s="266">
        <f t="shared" si="17"/>
        <v>0</v>
      </c>
      <c r="I168" s="218"/>
      <c r="K168" s="224"/>
      <c r="L168" s="210"/>
      <c r="M168" s="210"/>
      <c r="N168" s="210"/>
      <c r="O168" s="210"/>
      <c r="P168" s="210"/>
      <c r="Q168" s="210"/>
      <c r="R168" s="210"/>
      <c r="S168" s="165">
        <f t="shared" si="21"/>
        <v>0</v>
      </c>
      <c r="T168" s="183"/>
      <c r="U168" s="178">
        <f t="shared" si="22"/>
        <v>0</v>
      </c>
      <c r="X168" s="178">
        <f t="shared" si="23"/>
        <v>0</v>
      </c>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72"/>
      <c r="AW168" s="72"/>
      <c r="AX168" s="72"/>
    </row>
    <row r="169" spans="2:50" ht="14.25" hidden="1" x14ac:dyDescent="0.2">
      <c r="B169" s="208"/>
      <c r="C169" s="209"/>
      <c r="D169" s="210"/>
      <c r="E169" s="301"/>
      <c r="F169" s="302"/>
      <c r="G169" s="210"/>
      <c r="H169" s="266">
        <f t="shared" si="17"/>
        <v>0</v>
      </c>
      <c r="I169" s="218"/>
      <c r="K169" s="224"/>
      <c r="L169" s="210"/>
      <c r="M169" s="210"/>
      <c r="N169" s="210"/>
      <c r="O169" s="210"/>
      <c r="P169" s="210"/>
      <c r="Q169" s="210"/>
      <c r="R169" s="210"/>
      <c r="S169" s="165">
        <f t="shared" si="21"/>
        <v>0</v>
      </c>
      <c r="T169" s="183"/>
      <c r="U169" s="178">
        <f t="shared" si="22"/>
        <v>0</v>
      </c>
      <c r="X169" s="178">
        <f t="shared" si="23"/>
        <v>0</v>
      </c>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72"/>
      <c r="AW169" s="72"/>
      <c r="AX169" s="72"/>
    </row>
    <row r="170" spans="2:50" ht="14.25" hidden="1" x14ac:dyDescent="0.2">
      <c r="B170" s="208"/>
      <c r="C170" s="209"/>
      <c r="D170" s="210"/>
      <c r="E170" s="301"/>
      <c r="F170" s="302"/>
      <c r="G170" s="210"/>
      <c r="H170" s="266">
        <f t="shared" si="17"/>
        <v>0</v>
      </c>
      <c r="I170" s="218"/>
      <c r="K170" s="224"/>
      <c r="L170" s="210"/>
      <c r="M170" s="210"/>
      <c r="N170" s="210"/>
      <c r="O170" s="210"/>
      <c r="P170" s="210"/>
      <c r="Q170" s="210"/>
      <c r="R170" s="210"/>
      <c r="S170" s="165">
        <f t="shared" si="21"/>
        <v>0</v>
      </c>
      <c r="T170" s="183"/>
      <c r="U170" s="178">
        <f t="shared" si="22"/>
        <v>0</v>
      </c>
      <c r="X170" s="178">
        <f t="shared" si="23"/>
        <v>0</v>
      </c>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72"/>
      <c r="AW170" s="72"/>
      <c r="AX170" s="72"/>
    </row>
    <row r="171" spans="2:50" ht="14.25" hidden="1" x14ac:dyDescent="0.2">
      <c r="B171" s="208"/>
      <c r="C171" s="209"/>
      <c r="D171" s="210"/>
      <c r="E171" s="301"/>
      <c r="F171" s="302"/>
      <c r="G171" s="210"/>
      <c r="H171" s="266">
        <f t="shared" si="17"/>
        <v>0</v>
      </c>
      <c r="I171" s="218"/>
      <c r="K171" s="224"/>
      <c r="L171" s="210"/>
      <c r="M171" s="210"/>
      <c r="N171" s="210"/>
      <c r="O171" s="210"/>
      <c r="P171" s="210"/>
      <c r="Q171" s="210"/>
      <c r="R171" s="210"/>
      <c r="S171" s="165">
        <f t="shared" si="21"/>
        <v>0</v>
      </c>
      <c r="T171" s="183"/>
      <c r="U171" s="178">
        <f t="shared" si="22"/>
        <v>0</v>
      </c>
      <c r="X171" s="178">
        <f t="shared" si="23"/>
        <v>0</v>
      </c>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72"/>
      <c r="AW171" s="72"/>
      <c r="AX171" s="72"/>
    </row>
    <row r="172" spans="2:50" ht="14.25" hidden="1" x14ac:dyDescent="0.2">
      <c r="B172" s="208"/>
      <c r="C172" s="209"/>
      <c r="D172" s="210"/>
      <c r="E172" s="301"/>
      <c r="F172" s="302"/>
      <c r="G172" s="210"/>
      <c r="H172" s="266">
        <f t="shared" si="17"/>
        <v>0</v>
      </c>
      <c r="I172" s="218"/>
      <c r="K172" s="224"/>
      <c r="L172" s="210"/>
      <c r="M172" s="210"/>
      <c r="N172" s="210"/>
      <c r="O172" s="210"/>
      <c r="P172" s="210"/>
      <c r="Q172" s="210"/>
      <c r="R172" s="210"/>
      <c r="S172" s="165">
        <f t="shared" si="21"/>
        <v>0</v>
      </c>
      <c r="T172" s="183"/>
      <c r="U172" s="178">
        <f t="shared" si="22"/>
        <v>0</v>
      </c>
      <c r="X172" s="178">
        <f t="shared" si="23"/>
        <v>0</v>
      </c>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72"/>
      <c r="AW172" s="72"/>
      <c r="AX172" s="72"/>
    </row>
    <row r="173" spans="2:50" ht="14.25" hidden="1" x14ac:dyDescent="0.2">
      <c r="B173" s="208"/>
      <c r="C173" s="209"/>
      <c r="D173" s="210"/>
      <c r="E173" s="301"/>
      <c r="F173" s="302"/>
      <c r="G173" s="210"/>
      <c r="H173" s="266">
        <f t="shared" si="17"/>
        <v>0</v>
      </c>
      <c r="I173" s="218"/>
      <c r="K173" s="224"/>
      <c r="L173" s="210"/>
      <c r="M173" s="210"/>
      <c r="N173" s="210"/>
      <c r="O173" s="210"/>
      <c r="P173" s="210"/>
      <c r="Q173" s="210"/>
      <c r="R173" s="210"/>
      <c r="S173" s="165">
        <f t="shared" si="21"/>
        <v>0</v>
      </c>
      <c r="T173" s="183"/>
      <c r="U173" s="178">
        <f t="shared" si="22"/>
        <v>0</v>
      </c>
      <c r="X173" s="178">
        <f t="shared" si="23"/>
        <v>0</v>
      </c>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72"/>
      <c r="AW173" s="72"/>
      <c r="AX173" s="72"/>
    </row>
    <row r="174" spans="2:50" ht="14.25" hidden="1" x14ac:dyDescent="0.2">
      <c r="B174" s="208"/>
      <c r="C174" s="209"/>
      <c r="D174" s="210"/>
      <c r="E174" s="301"/>
      <c r="F174" s="302"/>
      <c r="G174" s="210"/>
      <c r="H174" s="266">
        <f t="shared" si="17"/>
        <v>0</v>
      </c>
      <c r="I174" s="218"/>
      <c r="K174" s="224"/>
      <c r="L174" s="210"/>
      <c r="M174" s="210"/>
      <c r="N174" s="210"/>
      <c r="O174" s="210"/>
      <c r="P174" s="210"/>
      <c r="Q174" s="210"/>
      <c r="R174" s="210"/>
      <c r="S174" s="165">
        <f t="shared" si="21"/>
        <v>0</v>
      </c>
      <c r="T174" s="183"/>
      <c r="U174" s="178">
        <f t="shared" si="22"/>
        <v>0</v>
      </c>
      <c r="X174" s="178">
        <f t="shared" si="23"/>
        <v>0</v>
      </c>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72"/>
      <c r="AW174" s="72"/>
      <c r="AX174" s="72"/>
    </row>
    <row r="175" spans="2:50" ht="14.25" hidden="1" x14ac:dyDescent="0.2">
      <c r="B175" s="208"/>
      <c r="C175" s="209"/>
      <c r="D175" s="210"/>
      <c r="E175" s="301"/>
      <c r="F175" s="302"/>
      <c r="G175" s="210"/>
      <c r="H175" s="266">
        <f t="shared" si="17"/>
        <v>0</v>
      </c>
      <c r="I175" s="218"/>
      <c r="K175" s="224"/>
      <c r="L175" s="210"/>
      <c r="M175" s="210"/>
      <c r="N175" s="210"/>
      <c r="O175" s="210"/>
      <c r="P175" s="210"/>
      <c r="Q175" s="210"/>
      <c r="R175" s="210"/>
      <c r="S175" s="165">
        <f t="shared" si="21"/>
        <v>0</v>
      </c>
      <c r="T175" s="183"/>
      <c r="U175" s="178">
        <f t="shared" si="22"/>
        <v>0</v>
      </c>
      <c r="X175" s="178">
        <f t="shared" si="23"/>
        <v>0</v>
      </c>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72"/>
      <c r="AW175" s="72"/>
      <c r="AX175" s="72"/>
    </row>
    <row r="176" spans="2:50" ht="14.25" hidden="1" x14ac:dyDescent="0.2">
      <c r="B176" s="208"/>
      <c r="C176" s="209"/>
      <c r="D176" s="210"/>
      <c r="E176" s="301"/>
      <c r="F176" s="302"/>
      <c r="G176" s="210"/>
      <c r="H176" s="266">
        <f t="shared" si="17"/>
        <v>0</v>
      </c>
      <c r="I176" s="218"/>
      <c r="K176" s="224"/>
      <c r="L176" s="210"/>
      <c r="M176" s="210"/>
      <c r="N176" s="210"/>
      <c r="O176" s="210"/>
      <c r="P176" s="210"/>
      <c r="Q176" s="210"/>
      <c r="R176" s="210"/>
      <c r="S176" s="165">
        <f t="shared" si="21"/>
        <v>0</v>
      </c>
      <c r="T176" s="183"/>
      <c r="U176" s="178">
        <f t="shared" si="22"/>
        <v>0</v>
      </c>
      <c r="X176" s="178">
        <f t="shared" si="23"/>
        <v>0</v>
      </c>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72"/>
      <c r="AW176" s="72"/>
      <c r="AX176" s="72"/>
    </row>
    <row r="177" spans="2:50" ht="14.25" hidden="1" x14ac:dyDescent="0.2">
      <c r="B177" s="208"/>
      <c r="C177" s="209"/>
      <c r="D177" s="210"/>
      <c r="E177" s="301"/>
      <c r="F177" s="302"/>
      <c r="G177" s="210"/>
      <c r="H177" s="266">
        <f t="shared" si="17"/>
        <v>0</v>
      </c>
      <c r="I177" s="218"/>
      <c r="K177" s="224"/>
      <c r="L177" s="210"/>
      <c r="M177" s="210"/>
      <c r="N177" s="210"/>
      <c r="O177" s="210"/>
      <c r="P177" s="210"/>
      <c r="Q177" s="210"/>
      <c r="R177" s="210"/>
      <c r="S177" s="165">
        <f t="shared" si="21"/>
        <v>0</v>
      </c>
      <c r="T177" s="183"/>
      <c r="U177" s="178">
        <f t="shared" si="22"/>
        <v>0</v>
      </c>
      <c r="X177" s="178">
        <f t="shared" si="23"/>
        <v>0</v>
      </c>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72"/>
      <c r="AW177" s="72"/>
      <c r="AX177" s="72"/>
    </row>
    <row r="178" spans="2:50" ht="14.25" hidden="1" x14ac:dyDescent="0.2">
      <c r="B178" s="208"/>
      <c r="C178" s="209"/>
      <c r="D178" s="210"/>
      <c r="E178" s="301"/>
      <c r="F178" s="302"/>
      <c r="G178" s="210"/>
      <c r="H178" s="266">
        <f t="shared" si="17"/>
        <v>0</v>
      </c>
      <c r="I178" s="218"/>
      <c r="K178" s="224"/>
      <c r="L178" s="210"/>
      <c r="M178" s="210"/>
      <c r="N178" s="210"/>
      <c r="O178" s="210"/>
      <c r="P178" s="210"/>
      <c r="Q178" s="210"/>
      <c r="R178" s="210"/>
      <c r="S178" s="165">
        <f t="shared" si="21"/>
        <v>0</v>
      </c>
      <c r="T178" s="183"/>
      <c r="U178" s="178">
        <f t="shared" si="22"/>
        <v>0</v>
      </c>
      <c r="X178" s="178">
        <f t="shared" si="23"/>
        <v>0</v>
      </c>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72"/>
      <c r="AW178" s="72"/>
      <c r="AX178" s="72"/>
    </row>
    <row r="179" spans="2:50" ht="14.25" hidden="1" x14ac:dyDescent="0.2">
      <c r="B179" s="208"/>
      <c r="C179" s="209"/>
      <c r="D179" s="210"/>
      <c r="E179" s="301"/>
      <c r="F179" s="302"/>
      <c r="G179" s="210"/>
      <c r="H179" s="266">
        <f t="shared" si="17"/>
        <v>0</v>
      </c>
      <c r="I179" s="218"/>
      <c r="K179" s="224"/>
      <c r="L179" s="210"/>
      <c r="M179" s="210"/>
      <c r="N179" s="210"/>
      <c r="O179" s="210"/>
      <c r="P179" s="210"/>
      <c r="Q179" s="210"/>
      <c r="R179" s="210"/>
      <c r="S179" s="165">
        <f t="shared" si="21"/>
        <v>0</v>
      </c>
      <c r="T179" s="183"/>
      <c r="U179" s="178">
        <f t="shared" si="22"/>
        <v>0</v>
      </c>
      <c r="X179" s="178">
        <f t="shared" si="23"/>
        <v>0</v>
      </c>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72"/>
      <c r="AW179" s="72"/>
      <c r="AX179" s="72"/>
    </row>
    <row r="180" spans="2:50" ht="14.25" hidden="1" x14ac:dyDescent="0.2">
      <c r="B180" s="208"/>
      <c r="C180" s="209"/>
      <c r="D180" s="210"/>
      <c r="E180" s="301"/>
      <c r="F180" s="302"/>
      <c r="G180" s="210"/>
      <c r="H180" s="266">
        <f t="shared" si="17"/>
        <v>0</v>
      </c>
      <c r="I180" s="218"/>
      <c r="K180" s="224"/>
      <c r="L180" s="210"/>
      <c r="M180" s="210"/>
      <c r="N180" s="210"/>
      <c r="O180" s="210"/>
      <c r="P180" s="210"/>
      <c r="Q180" s="210"/>
      <c r="R180" s="210"/>
      <c r="S180" s="165">
        <f t="shared" si="21"/>
        <v>0</v>
      </c>
      <c r="T180" s="183"/>
      <c r="U180" s="178">
        <f t="shared" si="22"/>
        <v>0</v>
      </c>
      <c r="X180" s="178">
        <f t="shared" si="23"/>
        <v>0</v>
      </c>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72"/>
      <c r="AW180" s="72"/>
      <c r="AX180" s="72"/>
    </row>
    <row r="181" spans="2:50" ht="14.25" hidden="1" x14ac:dyDescent="0.2">
      <c r="B181" s="208"/>
      <c r="C181" s="209"/>
      <c r="D181" s="210"/>
      <c r="E181" s="301"/>
      <c r="F181" s="302"/>
      <c r="G181" s="210"/>
      <c r="H181" s="266">
        <f t="shared" si="17"/>
        <v>0</v>
      </c>
      <c r="I181" s="218"/>
      <c r="K181" s="224"/>
      <c r="L181" s="210"/>
      <c r="M181" s="210"/>
      <c r="N181" s="210"/>
      <c r="O181" s="210"/>
      <c r="P181" s="210"/>
      <c r="Q181" s="210"/>
      <c r="R181" s="210"/>
      <c r="S181" s="165">
        <f t="shared" si="21"/>
        <v>0</v>
      </c>
      <c r="T181" s="183"/>
      <c r="U181" s="178">
        <f t="shared" si="22"/>
        <v>0</v>
      </c>
      <c r="X181" s="178">
        <f t="shared" si="23"/>
        <v>0</v>
      </c>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72"/>
      <c r="AW181" s="72"/>
      <c r="AX181" s="72"/>
    </row>
    <row r="182" spans="2:50" ht="14.25" hidden="1" x14ac:dyDescent="0.2">
      <c r="B182" s="208"/>
      <c r="C182" s="209"/>
      <c r="D182" s="210"/>
      <c r="E182" s="301"/>
      <c r="F182" s="302"/>
      <c r="G182" s="210"/>
      <c r="H182" s="266">
        <f t="shared" si="17"/>
        <v>0</v>
      </c>
      <c r="I182" s="218"/>
      <c r="K182" s="224"/>
      <c r="L182" s="210"/>
      <c r="M182" s="210"/>
      <c r="N182" s="210"/>
      <c r="O182" s="210"/>
      <c r="P182" s="210"/>
      <c r="Q182" s="210"/>
      <c r="R182" s="210"/>
      <c r="S182" s="165">
        <f t="shared" si="21"/>
        <v>0</v>
      </c>
      <c r="T182" s="183"/>
      <c r="U182" s="178">
        <f t="shared" si="22"/>
        <v>0</v>
      </c>
      <c r="X182" s="178">
        <f t="shared" si="23"/>
        <v>0</v>
      </c>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72"/>
      <c r="AW182" s="72"/>
      <c r="AX182" s="72"/>
    </row>
    <row r="183" spans="2:50" ht="14.25" hidden="1" x14ac:dyDescent="0.2">
      <c r="B183" s="208"/>
      <c r="C183" s="209"/>
      <c r="D183" s="210"/>
      <c r="E183" s="301"/>
      <c r="F183" s="302"/>
      <c r="G183" s="210"/>
      <c r="H183" s="266">
        <f t="shared" si="17"/>
        <v>0</v>
      </c>
      <c r="I183" s="218"/>
      <c r="K183" s="224"/>
      <c r="L183" s="210"/>
      <c r="M183" s="210"/>
      <c r="N183" s="210"/>
      <c r="O183" s="210"/>
      <c r="P183" s="210"/>
      <c r="Q183" s="210"/>
      <c r="R183" s="210"/>
      <c r="S183" s="165">
        <f t="shared" si="21"/>
        <v>0</v>
      </c>
      <c r="T183" s="183"/>
      <c r="U183" s="178">
        <f t="shared" si="22"/>
        <v>0</v>
      </c>
      <c r="X183" s="178">
        <f t="shared" si="23"/>
        <v>0</v>
      </c>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72"/>
      <c r="AW183" s="72"/>
      <c r="AX183" s="72"/>
    </row>
    <row r="184" spans="2:50" ht="14.25" hidden="1" x14ac:dyDescent="0.2">
      <c r="B184" s="208"/>
      <c r="C184" s="209"/>
      <c r="D184" s="210"/>
      <c r="E184" s="301"/>
      <c r="F184" s="302"/>
      <c r="G184" s="210"/>
      <c r="H184" s="266">
        <f t="shared" si="17"/>
        <v>0</v>
      </c>
      <c r="I184" s="218"/>
      <c r="K184" s="224"/>
      <c r="L184" s="210"/>
      <c r="M184" s="210"/>
      <c r="N184" s="210"/>
      <c r="O184" s="210"/>
      <c r="P184" s="210"/>
      <c r="Q184" s="210"/>
      <c r="R184" s="210"/>
      <c r="S184" s="165">
        <f t="shared" si="21"/>
        <v>0</v>
      </c>
      <c r="T184" s="183"/>
      <c r="U184" s="178">
        <f t="shared" si="22"/>
        <v>0</v>
      </c>
      <c r="X184" s="178">
        <f t="shared" si="23"/>
        <v>0</v>
      </c>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72"/>
      <c r="AW184" s="72"/>
      <c r="AX184" s="72"/>
    </row>
    <row r="185" spans="2:50" ht="14.25" hidden="1" x14ac:dyDescent="0.2">
      <c r="B185" s="208"/>
      <c r="C185" s="209"/>
      <c r="D185" s="210"/>
      <c r="E185" s="301"/>
      <c r="F185" s="302"/>
      <c r="G185" s="210"/>
      <c r="H185" s="266">
        <f t="shared" si="17"/>
        <v>0</v>
      </c>
      <c r="I185" s="218"/>
      <c r="K185" s="224"/>
      <c r="L185" s="210"/>
      <c r="M185" s="210"/>
      <c r="N185" s="210"/>
      <c r="O185" s="210"/>
      <c r="P185" s="210"/>
      <c r="Q185" s="210"/>
      <c r="R185" s="210"/>
      <c r="S185" s="165">
        <f t="shared" si="21"/>
        <v>0</v>
      </c>
      <c r="T185" s="183"/>
      <c r="U185" s="178">
        <f t="shared" si="22"/>
        <v>0</v>
      </c>
      <c r="X185" s="178">
        <f t="shared" si="23"/>
        <v>0</v>
      </c>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72"/>
      <c r="AW185" s="72"/>
      <c r="AX185" s="72"/>
    </row>
    <row r="186" spans="2:50" ht="14.25" hidden="1" x14ac:dyDescent="0.2">
      <c r="B186" s="208"/>
      <c r="C186" s="209"/>
      <c r="D186" s="210"/>
      <c r="E186" s="301"/>
      <c r="F186" s="302"/>
      <c r="G186" s="210"/>
      <c r="H186" s="266">
        <f t="shared" si="17"/>
        <v>0</v>
      </c>
      <c r="I186" s="218"/>
      <c r="K186" s="224"/>
      <c r="L186" s="210"/>
      <c r="M186" s="210"/>
      <c r="N186" s="210"/>
      <c r="O186" s="210"/>
      <c r="P186" s="210"/>
      <c r="Q186" s="210"/>
      <c r="R186" s="210"/>
      <c r="S186" s="165">
        <f t="shared" si="21"/>
        <v>0</v>
      </c>
      <c r="T186" s="183"/>
      <c r="U186" s="178">
        <f t="shared" si="22"/>
        <v>0</v>
      </c>
      <c r="X186" s="178">
        <f t="shared" si="23"/>
        <v>0</v>
      </c>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72"/>
      <c r="AW186" s="72"/>
      <c r="AX186" s="72"/>
    </row>
    <row r="187" spans="2:50" ht="14.25" hidden="1" x14ac:dyDescent="0.2">
      <c r="B187" s="208"/>
      <c r="C187" s="209"/>
      <c r="D187" s="210"/>
      <c r="E187" s="301"/>
      <c r="F187" s="302"/>
      <c r="G187" s="210"/>
      <c r="H187" s="266">
        <f t="shared" si="17"/>
        <v>0</v>
      </c>
      <c r="I187" s="218"/>
      <c r="K187" s="224"/>
      <c r="L187" s="210"/>
      <c r="M187" s="210"/>
      <c r="N187" s="210"/>
      <c r="O187" s="210"/>
      <c r="P187" s="210"/>
      <c r="Q187" s="210"/>
      <c r="R187" s="210"/>
      <c r="S187" s="165">
        <f t="shared" si="21"/>
        <v>0</v>
      </c>
      <c r="T187" s="183"/>
      <c r="U187" s="178">
        <f t="shared" si="22"/>
        <v>0</v>
      </c>
      <c r="X187" s="178">
        <f t="shared" si="23"/>
        <v>0</v>
      </c>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72"/>
      <c r="AW187" s="72"/>
      <c r="AX187" s="72"/>
    </row>
    <row r="188" spans="2:50" ht="14.25" hidden="1" x14ac:dyDescent="0.2">
      <c r="B188" s="208"/>
      <c r="C188" s="209"/>
      <c r="D188" s="210"/>
      <c r="E188" s="301"/>
      <c r="F188" s="302"/>
      <c r="G188" s="210"/>
      <c r="H188" s="266">
        <f t="shared" si="17"/>
        <v>0</v>
      </c>
      <c r="I188" s="218"/>
      <c r="K188" s="224"/>
      <c r="L188" s="210"/>
      <c r="M188" s="210"/>
      <c r="N188" s="210"/>
      <c r="O188" s="210"/>
      <c r="P188" s="210"/>
      <c r="Q188" s="210"/>
      <c r="R188" s="210"/>
      <c r="S188" s="165">
        <f t="shared" si="21"/>
        <v>0</v>
      </c>
      <c r="T188" s="183"/>
      <c r="U188" s="178">
        <f t="shared" si="22"/>
        <v>0</v>
      </c>
      <c r="X188" s="178">
        <f t="shared" si="23"/>
        <v>0</v>
      </c>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72"/>
      <c r="AW188" s="72"/>
      <c r="AX188" s="72"/>
    </row>
    <row r="189" spans="2:50" ht="14.25" hidden="1" x14ac:dyDescent="0.2">
      <c r="B189" s="208"/>
      <c r="C189" s="209"/>
      <c r="D189" s="210"/>
      <c r="E189" s="301"/>
      <c r="F189" s="302"/>
      <c r="G189" s="210"/>
      <c r="H189" s="266">
        <f t="shared" si="17"/>
        <v>0</v>
      </c>
      <c r="I189" s="218"/>
      <c r="K189" s="224"/>
      <c r="L189" s="210"/>
      <c r="M189" s="210"/>
      <c r="N189" s="210"/>
      <c r="O189" s="210"/>
      <c r="P189" s="210"/>
      <c r="Q189" s="210"/>
      <c r="R189" s="210"/>
      <c r="S189" s="165">
        <f t="shared" si="21"/>
        <v>0</v>
      </c>
      <c r="T189" s="183"/>
      <c r="U189" s="178">
        <f t="shared" si="22"/>
        <v>0</v>
      </c>
      <c r="X189" s="178">
        <f t="shared" si="23"/>
        <v>0</v>
      </c>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72"/>
      <c r="AW189" s="72"/>
      <c r="AX189" s="72"/>
    </row>
    <row r="190" spans="2:50" ht="14.25" hidden="1" x14ac:dyDescent="0.2">
      <c r="B190" s="208"/>
      <c r="C190" s="209"/>
      <c r="D190" s="210"/>
      <c r="E190" s="301"/>
      <c r="F190" s="302"/>
      <c r="G190" s="210"/>
      <c r="H190" s="266">
        <f t="shared" si="17"/>
        <v>0</v>
      </c>
      <c r="I190" s="218"/>
      <c r="K190" s="224"/>
      <c r="L190" s="210"/>
      <c r="M190" s="210"/>
      <c r="N190" s="210"/>
      <c r="O190" s="210"/>
      <c r="P190" s="210"/>
      <c r="Q190" s="210"/>
      <c r="R190" s="210"/>
      <c r="S190" s="165">
        <f t="shared" si="21"/>
        <v>0</v>
      </c>
      <c r="T190" s="183"/>
      <c r="U190" s="178">
        <f t="shared" si="22"/>
        <v>0</v>
      </c>
      <c r="X190" s="178">
        <f t="shared" si="23"/>
        <v>0</v>
      </c>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72"/>
      <c r="AW190" s="72"/>
      <c r="AX190" s="72"/>
    </row>
    <row r="191" spans="2:50" ht="14.25" hidden="1" x14ac:dyDescent="0.2">
      <c r="B191" s="208"/>
      <c r="C191" s="209"/>
      <c r="D191" s="210"/>
      <c r="E191" s="301"/>
      <c r="F191" s="302"/>
      <c r="G191" s="210"/>
      <c r="H191" s="266">
        <f t="shared" si="17"/>
        <v>0</v>
      </c>
      <c r="I191" s="218"/>
      <c r="K191" s="224"/>
      <c r="L191" s="210"/>
      <c r="M191" s="210"/>
      <c r="N191" s="210"/>
      <c r="O191" s="210"/>
      <c r="P191" s="210"/>
      <c r="Q191" s="210"/>
      <c r="R191" s="210"/>
      <c r="S191" s="165">
        <f t="shared" si="21"/>
        <v>0</v>
      </c>
      <c r="T191" s="183"/>
      <c r="U191" s="178">
        <f t="shared" si="22"/>
        <v>0</v>
      </c>
      <c r="X191" s="178">
        <f t="shared" si="23"/>
        <v>0</v>
      </c>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72"/>
      <c r="AW191" s="72"/>
      <c r="AX191" s="72"/>
    </row>
    <row r="192" spans="2:50" ht="14.25" hidden="1" x14ac:dyDescent="0.2">
      <c r="B192" s="208"/>
      <c r="C192" s="209"/>
      <c r="D192" s="210"/>
      <c r="E192" s="301"/>
      <c r="F192" s="302"/>
      <c r="G192" s="210"/>
      <c r="H192" s="266">
        <f t="shared" si="17"/>
        <v>0</v>
      </c>
      <c r="I192" s="218"/>
      <c r="K192" s="224"/>
      <c r="L192" s="210"/>
      <c r="M192" s="210"/>
      <c r="N192" s="210"/>
      <c r="O192" s="210"/>
      <c r="P192" s="210"/>
      <c r="Q192" s="210"/>
      <c r="R192" s="210"/>
      <c r="S192" s="165">
        <f t="shared" si="21"/>
        <v>0</v>
      </c>
      <c r="T192" s="183"/>
      <c r="U192" s="178">
        <f t="shared" si="22"/>
        <v>0</v>
      </c>
      <c r="X192" s="178">
        <f t="shared" si="23"/>
        <v>0</v>
      </c>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72"/>
      <c r="AW192" s="72"/>
      <c r="AX192" s="72"/>
    </row>
    <row r="193" spans="2:50" ht="14.25" hidden="1" x14ac:dyDescent="0.2">
      <c r="B193" s="208"/>
      <c r="C193" s="209"/>
      <c r="D193" s="210"/>
      <c r="E193" s="301"/>
      <c r="F193" s="302"/>
      <c r="G193" s="210"/>
      <c r="H193" s="266">
        <f t="shared" si="17"/>
        <v>0</v>
      </c>
      <c r="I193" s="218"/>
      <c r="K193" s="224"/>
      <c r="L193" s="210"/>
      <c r="M193" s="210"/>
      <c r="N193" s="210"/>
      <c r="O193" s="210"/>
      <c r="P193" s="210"/>
      <c r="Q193" s="210"/>
      <c r="R193" s="210"/>
      <c r="S193" s="165">
        <f t="shared" si="21"/>
        <v>0</v>
      </c>
      <c r="T193" s="183"/>
      <c r="U193" s="178">
        <f t="shared" si="22"/>
        <v>0</v>
      </c>
      <c r="X193" s="178">
        <f t="shared" si="23"/>
        <v>0</v>
      </c>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72"/>
      <c r="AW193" s="72"/>
      <c r="AX193" s="72"/>
    </row>
    <row r="194" spans="2:50" ht="14.25" hidden="1" x14ac:dyDescent="0.2">
      <c r="B194" s="208"/>
      <c r="C194" s="209"/>
      <c r="D194" s="210"/>
      <c r="E194" s="301"/>
      <c r="F194" s="302"/>
      <c r="G194" s="210"/>
      <c r="H194" s="266">
        <f t="shared" si="17"/>
        <v>0</v>
      </c>
      <c r="I194" s="218"/>
      <c r="K194" s="224"/>
      <c r="L194" s="210"/>
      <c r="M194" s="210"/>
      <c r="N194" s="210"/>
      <c r="O194" s="210"/>
      <c r="P194" s="210"/>
      <c r="Q194" s="210"/>
      <c r="R194" s="210"/>
      <c r="S194" s="165">
        <f t="shared" si="21"/>
        <v>0</v>
      </c>
      <c r="T194" s="183"/>
      <c r="U194" s="178">
        <f t="shared" si="22"/>
        <v>0</v>
      </c>
      <c r="X194" s="178">
        <f t="shared" si="23"/>
        <v>0</v>
      </c>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72"/>
      <c r="AW194" s="72"/>
      <c r="AX194" s="72"/>
    </row>
    <row r="195" spans="2:50" ht="14.25" hidden="1" x14ac:dyDescent="0.2">
      <c r="B195" s="208"/>
      <c r="C195" s="209"/>
      <c r="D195" s="210"/>
      <c r="E195" s="301"/>
      <c r="F195" s="302"/>
      <c r="G195" s="210"/>
      <c r="H195" s="139">
        <f t="shared" si="17"/>
        <v>0</v>
      </c>
      <c r="I195" s="218"/>
      <c r="K195" s="224"/>
      <c r="L195" s="210"/>
      <c r="M195" s="210"/>
      <c r="N195" s="210"/>
      <c r="O195" s="210"/>
      <c r="P195" s="210"/>
      <c r="Q195" s="210"/>
      <c r="R195" s="210"/>
      <c r="S195" s="165">
        <f t="shared" si="21"/>
        <v>0</v>
      </c>
      <c r="T195" s="183"/>
      <c r="U195" s="178">
        <f t="shared" si="22"/>
        <v>0</v>
      </c>
      <c r="X195" s="178">
        <f t="shared" si="23"/>
        <v>0</v>
      </c>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72"/>
      <c r="AW195" s="72"/>
      <c r="AX195" s="72"/>
    </row>
    <row r="196" spans="2:50" ht="14.25" hidden="1" x14ac:dyDescent="0.2">
      <c r="B196" s="208"/>
      <c r="C196" s="209"/>
      <c r="D196" s="210"/>
      <c r="E196" s="301"/>
      <c r="F196" s="302"/>
      <c r="G196" s="210"/>
      <c r="H196" s="139">
        <f t="shared" si="17"/>
        <v>0</v>
      </c>
      <c r="I196" s="218"/>
      <c r="K196" s="224"/>
      <c r="L196" s="210"/>
      <c r="M196" s="210"/>
      <c r="N196" s="210"/>
      <c r="O196" s="210"/>
      <c r="P196" s="210"/>
      <c r="Q196" s="210"/>
      <c r="R196" s="210"/>
      <c r="S196" s="165">
        <f t="shared" si="21"/>
        <v>0</v>
      </c>
      <c r="T196" s="183"/>
      <c r="U196" s="178">
        <f t="shared" si="22"/>
        <v>0</v>
      </c>
      <c r="X196" s="178">
        <f t="shared" si="23"/>
        <v>0</v>
      </c>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72"/>
      <c r="AW196" s="72"/>
      <c r="AX196" s="72"/>
    </row>
    <row r="197" spans="2:50" ht="15" hidden="1" customHeight="1" x14ac:dyDescent="0.2">
      <c r="B197" s="208"/>
      <c r="C197" s="209"/>
      <c r="D197" s="210"/>
      <c r="E197" s="301"/>
      <c r="F197" s="302"/>
      <c r="G197" s="210"/>
      <c r="H197" s="139">
        <f t="shared" si="17"/>
        <v>0</v>
      </c>
      <c r="I197" s="218"/>
      <c r="K197" s="224"/>
      <c r="L197" s="210"/>
      <c r="M197" s="210"/>
      <c r="N197" s="210"/>
      <c r="O197" s="210"/>
      <c r="P197" s="210"/>
      <c r="Q197" s="210"/>
      <c r="R197" s="210"/>
      <c r="S197" s="165">
        <f t="shared" si="21"/>
        <v>0</v>
      </c>
      <c r="T197" s="183"/>
      <c r="U197" s="178">
        <f t="shared" si="22"/>
        <v>0</v>
      </c>
      <c r="X197" s="178">
        <f t="shared" si="23"/>
        <v>0</v>
      </c>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72"/>
      <c r="AW197" s="72"/>
      <c r="AX197" s="72"/>
    </row>
    <row r="198" spans="2:50" ht="14.25" hidden="1" x14ac:dyDescent="0.2">
      <c r="B198" s="208"/>
      <c r="C198" s="209"/>
      <c r="D198" s="210"/>
      <c r="E198" s="301"/>
      <c r="F198" s="302"/>
      <c r="G198" s="210"/>
      <c r="H198" s="139">
        <f t="shared" si="17"/>
        <v>0</v>
      </c>
      <c r="I198" s="218"/>
      <c r="K198" s="224"/>
      <c r="L198" s="210"/>
      <c r="M198" s="210"/>
      <c r="N198" s="210"/>
      <c r="O198" s="210"/>
      <c r="P198" s="210"/>
      <c r="Q198" s="210"/>
      <c r="R198" s="210"/>
      <c r="S198" s="165">
        <f t="shared" si="21"/>
        <v>0</v>
      </c>
      <c r="T198" s="183"/>
      <c r="U198" s="178">
        <f t="shared" si="22"/>
        <v>0</v>
      </c>
      <c r="X198" s="178">
        <f t="shared" si="23"/>
        <v>0</v>
      </c>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72"/>
      <c r="AW198" s="72"/>
      <c r="AX198" s="72"/>
    </row>
    <row r="199" spans="2:50" ht="14.25" hidden="1" x14ac:dyDescent="0.2">
      <c r="B199" s="208"/>
      <c r="C199" s="209"/>
      <c r="D199" s="210"/>
      <c r="E199" s="301"/>
      <c r="F199" s="302"/>
      <c r="G199" s="210"/>
      <c r="H199" s="139">
        <f t="shared" si="17"/>
        <v>0</v>
      </c>
      <c r="I199" s="218"/>
      <c r="K199" s="224"/>
      <c r="L199" s="210"/>
      <c r="M199" s="210"/>
      <c r="N199" s="210"/>
      <c r="O199" s="210"/>
      <c r="P199" s="210"/>
      <c r="Q199" s="210"/>
      <c r="R199" s="210"/>
      <c r="S199" s="165">
        <f t="shared" si="21"/>
        <v>0</v>
      </c>
      <c r="T199" s="183"/>
      <c r="U199" s="178">
        <f t="shared" si="22"/>
        <v>0</v>
      </c>
      <c r="X199" s="178">
        <f t="shared" si="23"/>
        <v>0</v>
      </c>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72"/>
      <c r="AW199" s="72"/>
      <c r="AX199" s="72"/>
    </row>
    <row r="200" spans="2:50" ht="14.25" hidden="1" x14ac:dyDescent="0.2">
      <c r="B200" s="208"/>
      <c r="C200" s="209"/>
      <c r="D200" s="210"/>
      <c r="E200" s="301"/>
      <c r="F200" s="302"/>
      <c r="G200" s="210"/>
      <c r="H200" s="139">
        <f t="shared" si="17"/>
        <v>0</v>
      </c>
      <c r="I200" s="218"/>
      <c r="K200" s="224"/>
      <c r="L200" s="210"/>
      <c r="M200" s="210"/>
      <c r="N200" s="210"/>
      <c r="O200" s="210"/>
      <c r="P200" s="210"/>
      <c r="Q200" s="210"/>
      <c r="R200" s="210"/>
      <c r="S200" s="165">
        <f t="shared" si="21"/>
        <v>0</v>
      </c>
      <c r="T200" s="183"/>
      <c r="U200" s="178">
        <f t="shared" si="22"/>
        <v>0</v>
      </c>
      <c r="X200" s="178">
        <f t="shared" si="23"/>
        <v>0</v>
      </c>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72"/>
      <c r="AW200" s="72"/>
      <c r="AX200" s="72"/>
    </row>
    <row r="201" spans="2:50" ht="14.25" hidden="1" x14ac:dyDescent="0.2">
      <c r="B201" s="208"/>
      <c r="C201" s="209"/>
      <c r="D201" s="210"/>
      <c r="E201" s="301"/>
      <c r="F201" s="302"/>
      <c r="G201" s="210"/>
      <c r="H201" s="139">
        <f t="shared" si="17"/>
        <v>0</v>
      </c>
      <c r="I201" s="218"/>
      <c r="K201" s="224"/>
      <c r="L201" s="210"/>
      <c r="M201" s="210"/>
      <c r="N201" s="210"/>
      <c r="O201" s="210"/>
      <c r="P201" s="210"/>
      <c r="Q201" s="210"/>
      <c r="R201" s="210"/>
      <c r="S201" s="165">
        <f t="shared" si="21"/>
        <v>0</v>
      </c>
      <c r="T201" s="183"/>
      <c r="U201" s="178">
        <f t="shared" si="22"/>
        <v>0</v>
      </c>
      <c r="X201" s="178">
        <f t="shared" si="23"/>
        <v>0</v>
      </c>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72"/>
      <c r="AW201" s="72"/>
      <c r="AX201" s="72"/>
    </row>
    <row r="202" spans="2:50" ht="15" hidden="1" thickBot="1" x14ac:dyDescent="0.25">
      <c r="B202" s="211"/>
      <c r="C202" s="212"/>
      <c r="D202" s="213"/>
      <c r="E202" s="309"/>
      <c r="F202" s="310"/>
      <c r="G202" s="213"/>
      <c r="H202" s="140">
        <f t="shared" si="17"/>
        <v>0</v>
      </c>
      <c r="I202" s="219"/>
      <c r="K202" s="225"/>
      <c r="L202" s="213"/>
      <c r="M202" s="213"/>
      <c r="N202" s="213"/>
      <c r="O202" s="213"/>
      <c r="P202" s="213"/>
      <c r="Q202" s="213"/>
      <c r="R202" s="213"/>
      <c r="S202" s="166">
        <f t="shared" si="21"/>
        <v>0</v>
      </c>
      <c r="T202" s="183"/>
      <c r="U202" s="178">
        <f t="shared" si="22"/>
        <v>0</v>
      </c>
      <c r="X202" s="178">
        <f>IF(H202=0,0,(H202/$H$203)*S202)</f>
        <v>0</v>
      </c>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72"/>
      <c r="AW202" s="72"/>
      <c r="AX202" s="72"/>
    </row>
    <row r="203" spans="2:50" ht="15.75" thickBot="1" x14ac:dyDescent="0.3">
      <c r="B203" s="72"/>
      <c r="C203" s="72"/>
      <c r="D203" s="72"/>
      <c r="E203" s="72"/>
      <c r="F203" s="97" t="s">
        <v>209</v>
      </c>
      <c r="G203" s="141" t="str">
        <f>IF(U134=0,"",U134)</f>
        <v/>
      </c>
      <c r="H203" s="141">
        <f t="shared" si="17"/>
        <v>0</v>
      </c>
      <c r="I203" s="247" t="s">
        <v>208</v>
      </c>
      <c r="J203" s="72"/>
      <c r="K203" s="72"/>
      <c r="L203" s="72"/>
      <c r="M203" s="72"/>
      <c r="N203" s="72"/>
      <c r="O203" s="72"/>
      <c r="P203" s="72"/>
      <c r="Q203" s="72"/>
      <c r="R203" s="87"/>
      <c r="S203" s="87"/>
      <c r="T203" s="134"/>
      <c r="U203" s="187">
        <f>SUM(U136:U202)</f>
        <v>0</v>
      </c>
      <c r="V203" s="177" t="s">
        <v>112</v>
      </c>
      <c r="W203" s="104"/>
      <c r="X203" s="184">
        <f>SUM(X136:X202)</f>
        <v>0</v>
      </c>
      <c r="Y203" s="104" t="s">
        <v>112</v>
      </c>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72"/>
      <c r="AW203" s="72"/>
      <c r="AX203" s="72"/>
    </row>
    <row r="204" spans="2:50" ht="15" thickBot="1" x14ac:dyDescent="0.25">
      <c r="B204" s="72"/>
      <c r="C204" s="72"/>
      <c r="D204" s="72"/>
      <c r="E204" s="72"/>
      <c r="F204" s="72"/>
      <c r="G204" s="72"/>
      <c r="H204" s="72"/>
      <c r="I204" s="72"/>
      <c r="J204" s="72"/>
      <c r="K204" s="72"/>
      <c r="L204" s="72"/>
      <c r="M204" s="72"/>
      <c r="N204" s="72"/>
      <c r="O204" s="72"/>
      <c r="P204" s="72"/>
      <c r="Q204" s="72"/>
      <c r="R204" s="87"/>
      <c r="S204" s="87"/>
      <c r="T204" s="13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72"/>
      <c r="AW204" s="72"/>
      <c r="AX204" s="72"/>
    </row>
    <row r="205" spans="2:50" ht="18.75" thickBot="1" x14ac:dyDescent="0.3">
      <c r="B205" s="153" t="s">
        <v>223</v>
      </c>
      <c r="C205" s="116"/>
      <c r="D205" s="116"/>
      <c r="E205" s="116"/>
      <c r="F205" s="116"/>
      <c r="G205" s="116"/>
      <c r="H205" s="143"/>
      <c r="I205" s="72"/>
      <c r="J205" s="72"/>
      <c r="K205" s="72"/>
      <c r="L205" s="72"/>
      <c r="M205" s="72"/>
      <c r="N205" s="72"/>
      <c r="O205" s="72"/>
      <c r="P205" s="72"/>
      <c r="Q205" s="72"/>
      <c r="R205" s="87"/>
      <c r="S205" s="87"/>
      <c r="T205" s="13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72"/>
      <c r="AW205" s="72"/>
      <c r="AX205" s="72"/>
    </row>
    <row r="206" spans="2:50" ht="15" thickBot="1" x14ac:dyDescent="0.25">
      <c r="B206" s="118" t="s">
        <v>237</v>
      </c>
      <c r="C206" s="145"/>
      <c r="D206" s="145"/>
      <c r="E206" s="145"/>
      <c r="F206" s="145"/>
      <c r="G206" s="145"/>
      <c r="H206" s="146"/>
      <c r="I206" s="72"/>
      <c r="J206" s="72"/>
      <c r="K206" s="72"/>
      <c r="L206" s="72"/>
      <c r="M206" s="72"/>
      <c r="N206" s="72"/>
      <c r="O206" s="72"/>
      <c r="P206" s="72"/>
      <c r="Q206" s="72"/>
      <c r="R206" s="87"/>
      <c r="S206" s="87"/>
      <c r="T206" s="13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72"/>
      <c r="AW206" s="72"/>
      <c r="AX206" s="72"/>
    </row>
    <row r="207" spans="2:50" ht="15" thickBot="1" x14ac:dyDescent="0.25">
      <c r="B207" s="147" t="s">
        <v>97</v>
      </c>
      <c r="C207" s="116"/>
      <c r="D207" s="116"/>
      <c r="E207" s="116"/>
      <c r="F207" s="116"/>
      <c r="G207" s="116"/>
      <c r="H207" s="143"/>
      <c r="I207" s="72"/>
      <c r="J207" s="72"/>
      <c r="K207" s="72"/>
      <c r="L207" s="72"/>
      <c r="M207" s="72"/>
      <c r="N207" s="72"/>
      <c r="O207" s="72"/>
      <c r="P207" s="72"/>
      <c r="Q207" s="72"/>
      <c r="R207" s="87"/>
      <c r="S207" s="87"/>
      <c r="T207" s="13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72"/>
      <c r="AW207" s="72"/>
      <c r="AX207" s="72"/>
    </row>
    <row r="208" spans="2:50" ht="15" thickBot="1" x14ac:dyDescent="0.25">
      <c r="B208" s="357" t="s">
        <v>98</v>
      </c>
      <c r="C208" s="358"/>
      <c r="D208" s="359"/>
      <c r="E208" s="357" t="s">
        <v>99</v>
      </c>
      <c r="F208" s="358"/>
      <c r="G208" s="358"/>
      <c r="H208" s="359"/>
      <c r="I208" s="72"/>
      <c r="J208" s="72"/>
      <c r="K208" s="72"/>
      <c r="L208" s="72"/>
      <c r="M208" s="72"/>
      <c r="N208" s="72"/>
      <c r="O208" s="72"/>
      <c r="P208" s="72"/>
      <c r="Q208" s="72"/>
      <c r="R208" s="87"/>
      <c r="S208" s="87"/>
      <c r="T208" s="13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72"/>
      <c r="AW208" s="72"/>
      <c r="AX208" s="72"/>
    </row>
    <row r="209" spans="2:50" ht="14.25" x14ac:dyDescent="0.2">
      <c r="B209" s="121" t="s">
        <v>88</v>
      </c>
      <c r="C209" s="122" t="s">
        <v>89</v>
      </c>
      <c r="D209" s="122" t="s">
        <v>90</v>
      </c>
      <c r="E209" s="362" t="s">
        <v>101</v>
      </c>
      <c r="F209" s="363"/>
      <c r="G209" s="257" t="s">
        <v>114</v>
      </c>
      <c r="H209" s="123" t="s">
        <v>100</v>
      </c>
      <c r="I209" s="72"/>
      <c r="J209" s="72"/>
      <c r="K209" s="72"/>
      <c r="L209" s="72"/>
      <c r="M209" s="72"/>
      <c r="N209" s="72"/>
      <c r="O209" s="72"/>
      <c r="P209" s="72"/>
      <c r="Q209" s="72"/>
      <c r="R209" s="76"/>
      <c r="S209" s="76"/>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72"/>
      <c r="AW209" s="72"/>
      <c r="AX209" s="72"/>
    </row>
    <row r="210" spans="2:50" ht="62.25" customHeight="1" x14ac:dyDescent="0.2">
      <c r="B210" s="148" t="s">
        <v>137</v>
      </c>
      <c r="C210" s="149" t="s">
        <v>138</v>
      </c>
      <c r="D210" s="150" t="s">
        <v>139</v>
      </c>
      <c r="E210" s="355" t="s">
        <v>140</v>
      </c>
      <c r="F210" s="356"/>
      <c r="G210" s="126" t="s">
        <v>115</v>
      </c>
      <c r="H210" s="127" t="s">
        <v>141</v>
      </c>
      <c r="I210" s="72"/>
      <c r="J210" s="72"/>
      <c r="K210" s="72"/>
      <c r="L210" s="72"/>
      <c r="M210" s="72"/>
      <c r="N210" s="72"/>
      <c r="O210" s="72"/>
      <c r="P210" s="72"/>
      <c r="Q210" s="72"/>
      <c r="R210" s="1"/>
      <c r="S210" s="1"/>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72"/>
      <c r="AW210" s="72"/>
      <c r="AX210" s="72"/>
    </row>
    <row r="211" spans="2:50" ht="14.25" x14ac:dyDescent="0.2">
      <c r="B211" s="208"/>
      <c r="C211" s="210"/>
      <c r="D211" s="210"/>
      <c r="E211" s="335"/>
      <c r="F211" s="335"/>
      <c r="G211" s="214"/>
      <c r="H211" s="151">
        <f>E211*G211</f>
        <v>0</v>
      </c>
      <c r="I211" s="72"/>
      <c r="J211" s="72"/>
      <c r="K211" s="72"/>
      <c r="L211" s="72"/>
      <c r="M211" s="72"/>
      <c r="N211" s="72"/>
      <c r="O211" s="72"/>
      <c r="P211" s="72"/>
      <c r="Q211" s="72"/>
      <c r="R211" s="1"/>
      <c r="S211" s="1"/>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72"/>
      <c r="AW211" s="72"/>
      <c r="AX211" s="72"/>
    </row>
    <row r="212" spans="2:50" ht="14.25" x14ac:dyDescent="0.2">
      <c r="B212" s="208"/>
      <c r="C212" s="210"/>
      <c r="D212" s="210"/>
      <c r="E212" s="335"/>
      <c r="F212" s="335"/>
      <c r="G212" s="264"/>
      <c r="H212" s="151">
        <f t="shared" ref="H212:H245" si="24">E212*G212</f>
        <v>0</v>
      </c>
      <c r="I212" s="72"/>
      <c r="J212" s="72"/>
      <c r="K212" s="72"/>
      <c r="L212" s="72"/>
      <c r="M212" s="72"/>
      <c r="N212" s="72"/>
      <c r="O212" s="72"/>
      <c r="P212" s="72"/>
      <c r="Q212" s="72"/>
      <c r="R212" s="1"/>
      <c r="S212" s="1"/>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72"/>
      <c r="AW212" s="72"/>
      <c r="AX212" s="72"/>
    </row>
    <row r="213" spans="2:50" ht="14.25" x14ac:dyDescent="0.2">
      <c r="B213" s="208"/>
      <c r="C213" s="210"/>
      <c r="D213" s="210"/>
      <c r="E213" s="335"/>
      <c r="F213" s="335"/>
      <c r="G213" s="287"/>
      <c r="H213" s="151">
        <f>E213*G213</f>
        <v>0</v>
      </c>
      <c r="I213" s="72"/>
      <c r="J213" s="72"/>
      <c r="K213" s="72"/>
      <c r="L213" s="72"/>
      <c r="M213" s="72"/>
      <c r="N213" s="72"/>
      <c r="O213" s="72"/>
      <c r="P213" s="72"/>
      <c r="Q213" s="72"/>
      <c r="R213" s="1"/>
      <c r="S213" s="1"/>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72"/>
      <c r="AW213" s="72"/>
      <c r="AX213" s="72"/>
    </row>
    <row r="214" spans="2:50" ht="14.25" x14ac:dyDescent="0.2">
      <c r="B214" s="208"/>
      <c r="C214" s="210"/>
      <c r="D214" s="210"/>
      <c r="E214" s="335"/>
      <c r="F214" s="335"/>
      <c r="G214" s="287"/>
      <c r="H214" s="151">
        <f t="shared" si="24"/>
        <v>0</v>
      </c>
      <c r="I214" s="72"/>
      <c r="J214" s="72"/>
      <c r="K214" s="72"/>
      <c r="L214" s="72"/>
      <c r="M214" s="72"/>
      <c r="N214" s="72"/>
      <c r="O214" s="72"/>
      <c r="P214" s="72"/>
      <c r="Q214" s="72"/>
      <c r="R214" s="1"/>
      <c r="S214" s="1"/>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72"/>
      <c r="AW214" s="72"/>
      <c r="AX214" s="72"/>
    </row>
    <row r="215" spans="2:50" ht="14.25" x14ac:dyDescent="0.2">
      <c r="B215" s="208"/>
      <c r="C215" s="210"/>
      <c r="D215" s="210"/>
      <c r="E215" s="335"/>
      <c r="F215" s="335"/>
      <c r="G215" s="287"/>
      <c r="H215" s="151">
        <f t="shared" si="24"/>
        <v>0</v>
      </c>
      <c r="I215" s="72"/>
      <c r="J215" s="72"/>
      <c r="K215" s="72"/>
      <c r="L215" s="72"/>
      <c r="M215" s="72"/>
      <c r="N215" s="72"/>
      <c r="O215" s="72"/>
      <c r="P215" s="72"/>
      <c r="Q215" s="72"/>
      <c r="R215" s="1"/>
      <c r="S215" s="1"/>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72"/>
      <c r="AW215" s="72"/>
      <c r="AX215" s="72"/>
    </row>
    <row r="216" spans="2:50" ht="14.25" x14ac:dyDescent="0.2">
      <c r="B216" s="208"/>
      <c r="C216" s="210"/>
      <c r="D216" s="210"/>
      <c r="E216" s="335"/>
      <c r="F216" s="335"/>
      <c r="G216" s="287"/>
      <c r="H216" s="151">
        <f t="shared" si="24"/>
        <v>0</v>
      </c>
      <c r="I216" s="72"/>
      <c r="J216" s="72"/>
      <c r="K216" s="72"/>
      <c r="L216" s="72"/>
      <c r="M216" s="72"/>
      <c r="N216" s="72"/>
      <c r="O216" s="72"/>
      <c r="P216" s="72"/>
      <c r="Q216" s="72"/>
      <c r="R216" s="1"/>
      <c r="S216" s="1"/>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72"/>
      <c r="AW216" s="72"/>
      <c r="AX216" s="72"/>
    </row>
    <row r="217" spans="2:50" ht="14.25" x14ac:dyDescent="0.2">
      <c r="B217" s="208"/>
      <c r="C217" s="210"/>
      <c r="D217" s="210"/>
      <c r="E217" s="335"/>
      <c r="F217" s="335"/>
      <c r="G217" s="264"/>
      <c r="H217" s="151">
        <f t="shared" si="24"/>
        <v>0</v>
      </c>
      <c r="I217" s="72"/>
      <c r="J217" s="72"/>
      <c r="K217" s="72"/>
      <c r="L217" s="72"/>
      <c r="M217" s="72"/>
      <c r="N217" s="72"/>
      <c r="O217" s="72"/>
      <c r="P217" s="72"/>
      <c r="Q217" s="72"/>
      <c r="R217" s="1"/>
      <c r="S217" s="1"/>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72"/>
      <c r="AW217" s="72"/>
      <c r="AX217" s="72"/>
    </row>
    <row r="218" spans="2:50" ht="14.25" x14ac:dyDescent="0.2">
      <c r="B218" s="208"/>
      <c r="C218" s="210"/>
      <c r="D218" s="210"/>
      <c r="E218" s="335"/>
      <c r="F218" s="335"/>
      <c r="G218" s="264"/>
      <c r="H218" s="151">
        <f t="shared" si="24"/>
        <v>0</v>
      </c>
      <c r="I218" s="72"/>
      <c r="J218" s="72"/>
      <c r="K218" s="72"/>
      <c r="L218" s="72"/>
      <c r="M218" s="72"/>
      <c r="N218" s="72"/>
      <c r="O218" s="72"/>
      <c r="P218" s="72"/>
      <c r="Q218" s="72"/>
      <c r="R218" s="1"/>
      <c r="S218" s="1"/>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72"/>
      <c r="AW218" s="72"/>
      <c r="AX218" s="72"/>
    </row>
    <row r="219" spans="2:50" ht="14.25" x14ac:dyDescent="0.2">
      <c r="B219" s="208"/>
      <c r="C219" s="210"/>
      <c r="D219" s="210"/>
      <c r="E219" s="335"/>
      <c r="F219" s="335"/>
      <c r="G219" s="264"/>
      <c r="H219" s="151">
        <f t="shared" si="24"/>
        <v>0</v>
      </c>
      <c r="I219" s="72"/>
      <c r="J219" s="72"/>
      <c r="K219" s="72"/>
      <c r="L219" s="72"/>
      <c r="M219" s="72"/>
      <c r="N219" s="72"/>
      <c r="O219" s="72"/>
      <c r="P219" s="72"/>
      <c r="Q219" s="72"/>
      <c r="R219" s="1"/>
      <c r="S219" s="1"/>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72"/>
      <c r="AW219" s="72"/>
      <c r="AX219" s="72"/>
    </row>
    <row r="220" spans="2:50" ht="14.25" x14ac:dyDescent="0.2">
      <c r="B220" s="208"/>
      <c r="C220" s="210"/>
      <c r="D220" s="210"/>
      <c r="E220" s="335"/>
      <c r="F220" s="335"/>
      <c r="G220" s="264"/>
      <c r="H220" s="151">
        <f t="shared" si="24"/>
        <v>0</v>
      </c>
      <c r="I220" s="72"/>
      <c r="J220" s="72"/>
      <c r="K220" s="72"/>
      <c r="L220" s="72"/>
      <c r="M220" s="72"/>
      <c r="N220" s="72"/>
      <c r="O220" s="72"/>
      <c r="P220" s="72"/>
      <c r="Q220" s="72"/>
      <c r="R220" s="1"/>
      <c r="S220" s="1"/>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72"/>
      <c r="AW220" s="72"/>
      <c r="AX220" s="72"/>
    </row>
    <row r="221" spans="2:50" ht="15" thickBot="1" x14ac:dyDescent="0.25">
      <c r="B221" s="211"/>
      <c r="C221" s="213"/>
      <c r="D221" s="213"/>
      <c r="E221" s="360"/>
      <c r="F221" s="360"/>
      <c r="G221" s="265"/>
      <c r="H221" s="285">
        <f t="shared" si="24"/>
        <v>0</v>
      </c>
      <c r="I221" s="72"/>
      <c r="J221" s="72"/>
      <c r="K221" s="72"/>
      <c r="L221" s="72"/>
      <c r="M221" s="72"/>
      <c r="N221" s="72"/>
      <c r="O221" s="72"/>
      <c r="P221" s="72"/>
      <c r="Q221" s="72"/>
      <c r="R221" s="1"/>
      <c r="S221" s="1"/>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72"/>
      <c r="AW221" s="72"/>
      <c r="AX221" s="72"/>
    </row>
    <row r="222" spans="2:50" ht="14.25" hidden="1" x14ac:dyDescent="0.2">
      <c r="B222" s="271"/>
      <c r="C222" s="279"/>
      <c r="D222" s="273"/>
      <c r="E222" s="361"/>
      <c r="F222" s="361"/>
      <c r="G222" s="281"/>
      <c r="H222" s="284">
        <f t="shared" si="24"/>
        <v>0</v>
      </c>
      <c r="I222" s="72"/>
      <c r="J222" s="72"/>
      <c r="K222" s="72"/>
      <c r="L222" s="72"/>
      <c r="M222" s="72"/>
      <c r="N222" s="72"/>
      <c r="O222" s="72"/>
      <c r="P222" s="72"/>
      <c r="Q222" s="72"/>
      <c r="R222" s="1"/>
      <c r="S222" s="1"/>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72"/>
      <c r="AW222" s="72"/>
      <c r="AX222" s="72"/>
    </row>
    <row r="223" spans="2:50" ht="14.25" hidden="1" x14ac:dyDescent="0.2">
      <c r="B223" s="208"/>
      <c r="C223" s="209"/>
      <c r="D223" s="210"/>
      <c r="E223" s="335"/>
      <c r="F223" s="335"/>
      <c r="G223" s="264"/>
      <c r="H223" s="151">
        <f t="shared" si="24"/>
        <v>0</v>
      </c>
      <c r="I223" s="72"/>
      <c r="J223" s="72"/>
      <c r="K223" s="72"/>
      <c r="L223" s="72"/>
      <c r="M223" s="72"/>
      <c r="N223" s="72"/>
      <c r="O223" s="72"/>
      <c r="P223" s="72"/>
      <c r="Q223" s="72"/>
      <c r="R223" s="1"/>
      <c r="S223" s="1"/>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72"/>
      <c r="AW223" s="72"/>
      <c r="AX223" s="72"/>
    </row>
    <row r="224" spans="2:50" ht="14.25" hidden="1" x14ac:dyDescent="0.2">
      <c r="B224" s="208"/>
      <c r="C224" s="209"/>
      <c r="D224" s="210"/>
      <c r="E224" s="335"/>
      <c r="F224" s="335"/>
      <c r="G224" s="264"/>
      <c r="H224" s="151">
        <f t="shared" si="24"/>
        <v>0</v>
      </c>
      <c r="I224" s="72"/>
      <c r="J224" s="72"/>
      <c r="K224" s="72"/>
      <c r="L224" s="72"/>
      <c r="M224" s="72"/>
      <c r="N224" s="72"/>
      <c r="O224" s="72"/>
      <c r="P224" s="72"/>
      <c r="Q224" s="72"/>
      <c r="R224" s="1"/>
      <c r="S224" s="1"/>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72"/>
      <c r="AW224" s="72"/>
      <c r="AX224" s="72"/>
    </row>
    <row r="225" spans="2:50" ht="14.25" hidden="1" x14ac:dyDescent="0.2">
      <c r="B225" s="208"/>
      <c r="C225" s="209"/>
      <c r="D225" s="210"/>
      <c r="E225" s="335"/>
      <c r="F225" s="335"/>
      <c r="G225" s="264"/>
      <c r="H225" s="151">
        <f t="shared" si="24"/>
        <v>0</v>
      </c>
      <c r="I225" s="72"/>
      <c r="J225" s="72"/>
      <c r="K225" s="72"/>
      <c r="L225" s="72"/>
      <c r="M225" s="72"/>
      <c r="N225" s="72"/>
      <c r="O225" s="72"/>
      <c r="P225" s="72"/>
      <c r="Q225" s="72"/>
      <c r="R225" s="1"/>
      <c r="S225" s="1"/>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72"/>
      <c r="AW225" s="72"/>
      <c r="AX225" s="72"/>
    </row>
    <row r="226" spans="2:50" ht="14.25" hidden="1" x14ac:dyDescent="0.2">
      <c r="B226" s="208"/>
      <c r="C226" s="209"/>
      <c r="D226" s="210"/>
      <c r="E226" s="335"/>
      <c r="F226" s="335"/>
      <c r="G226" s="264"/>
      <c r="H226" s="151">
        <f t="shared" si="24"/>
        <v>0</v>
      </c>
      <c r="I226" s="72"/>
      <c r="J226" s="72"/>
      <c r="K226" s="72"/>
      <c r="L226" s="72"/>
      <c r="M226" s="72"/>
      <c r="N226" s="72"/>
      <c r="O226" s="72"/>
      <c r="P226" s="72"/>
      <c r="Q226" s="72"/>
      <c r="R226" s="1"/>
      <c r="S226" s="1"/>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72"/>
      <c r="AW226" s="72"/>
      <c r="AX226" s="72"/>
    </row>
    <row r="227" spans="2:50" ht="14.25" hidden="1" x14ac:dyDescent="0.2">
      <c r="B227" s="208"/>
      <c r="C227" s="209"/>
      <c r="D227" s="210"/>
      <c r="E227" s="335"/>
      <c r="F227" s="335"/>
      <c r="G227" s="264"/>
      <c r="H227" s="151">
        <f t="shared" si="24"/>
        <v>0</v>
      </c>
      <c r="I227" s="72"/>
      <c r="J227" s="72"/>
      <c r="K227" s="72"/>
      <c r="L227" s="72"/>
      <c r="M227" s="72"/>
      <c r="N227" s="72"/>
      <c r="O227" s="72"/>
      <c r="P227" s="72"/>
      <c r="Q227" s="72"/>
      <c r="R227" s="1"/>
      <c r="S227" s="1"/>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72"/>
      <c r="AW227" s="72"/>
      <c r="AX227" s="72"/>
    </row>
    <row r="228" spans="2:50" ht="14.25" hidden="1" x14ac:dyDescent="0.2">
      <c r="B228" s="208"/>
      <c r="C228" s="209"/>
      <c r="D228" s="210"/>
      <c r="E228" s="335"/>
      <c r="F228" s="335"/>
      <c r="G228" s="264"/>
      <c r="H228" s="151">
        <f t="shared" si="24"/>
        <v>0</v>
      </c>
      <c r="I228" s="72"/>
      <c r="J228" s="72"/>
      <c r="K228" s="72"/>
      <c r="L228" s="72"/>
      <c r="M228" s="72"/>
      <c r="N228" s="72"/>
      <c r="O228" s="72"/>
      <c r="P228" s="72"/>
      <c r="Q228" s="72"/>
      <c r="R228" s="1"/>
      <c r="S228" s="1"/>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72"/>
      <c r="AW228" s="72"/>
      <c r="AX228" s="72"/>
    </row>
    <row r="229" spans="2:50" ht="14.25" hidden="1" x14ac:dyDescent="0.2">
      <c r="B229" s="208"/>
      <c r="C229" s="209"/>
      <c r="D229" s="210"/>
      <c r="E229" s="335"/>
      <c r="F229" s="335"/>
      <c r="G229" s="264"/>
      <c r="H229" s="151">
        <f t="shared" si="24"/>
        <v>0</v>
      </c>
      <c r="I229" s="72"/>
      <c r="J229" s="72"/>
      <c r="K229" s="72"/>
      <c r="L229" s="72"/>
      <c r="M229" s="72"/>
      <c r="N229" s="72"/>
      <c r="O229" s="72"/>
      <c r="P229" s="72"/>
      <c r="Q229" s="72"/>
      <c r="R229" s="1"/>
      <c r="S229" s="1"/>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72"/>
      <c r="AW229" s="72"/>
      <c r="AX229" s="72"/>
    </row>
    <row r="230" spans="2:50" ht="14.25" hidden="1" x14ac:dyDescent="0.2">
      <c r="B230" s="208"/>
      <c r="C230" s="209"/>
      <c r="D230" s="210"/>
      <c r="E230" s="335"/>
      <c r="F230" s="335"/>
      <c r="G230" s="264"/>
      <c r="H230" s="151">
        <f t="shared" si="24"/>
        <v>0</v>
      </c>
      <c r="I230" s="72"/>
      <c r="J230" s="72"/>
      <c r="K230" s="72"/>
      <c r="L230" s="72"/>
      <c r="M230" s="72"/>
      <c r="N230" s="72"/>
      <c r="O230" s="72"/>
      <c r="P230" s="72"/>
      <c r="Q230" s="72"/>
      <c r="R230" s="1"/>
      <c r="S230" s="1"/>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72"/>
      <c r="AW230" s="72"/>
      <c r="AX230" s="72"/>
    </row>
    <row r="231" spans="2:50" ht="14.25" hidden="1" x14ac:dyDescent="0.2">
      <c r="B231" s="208"/>
      <c r="C231" s="209"/>
      <c r="D231" s="210"/>
      <c r="E231" s="335"/>
      <c r="F231" s="335"/>
      <c r="G231" s="264"/>
      <c r="H231" s="151">
        <f t="shared" si="24"/>
        <v>0</v>
      </c>
      <c r="I231" s="72"/>
      <c r="J231" s="72"/>
      <c r="K231" s="72"/>
      <c r="L231" s="72"/>
      <c r="M231" s="72"/>
      <c r="N231" s="72"/>
      <c r="O231" s="72"/>
      <c r="P231" s="72"/>
      <c r="Q231" s="72"/>
      <c r="R231" s="1"/>
      <c r="S231" s="1"/>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72"/>
      <c r="AW231" s="72"/>
      <c r="AX231" s="72"/>
    </row>
    <row r="232" spans="2:50" ht="14.25" hidden="1" x14ac:dyDescent="0.2">
      <c r="B232" s="208"/>
      <c r="C232" s="209"/>
      <c r="D232" s="210"/>
      <c r="E232" s="335"/>
      <c r="F232" s="335"/>
      <c r="G232" s="264"/>
      <c r="H232" s="151">
        <f t="shared" si="24"/>
        <v>0</v>
      </c>
      <c r="I232" s="72"/>
      <c r="J232" s="72"/>
      <c r="K232" s="72"/>
      <c r="L232" s="72"/>
      <c r="M232" s="72"/>
      <c r="N232" s="72"/>
      <c r="O232" s="72"/>
      <c r="P232" s="72"/>
      <c r="Q232" s="72"/>
      <c r="R232" s="1"/>
      <c r="S232" s="1"/>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72"/>
      <c r="AW232" s="72"/>
      <c r="AX232" s="72"/>
    </row>
    <row r="233" spans="2:50" ht="14.25" hidden="1" x14ac:dyDescent="0.2">
      <c r="B233" s="208"/>
      <c r="C233" s="209"/>
      <c r="D233" s="210"/>
      <c r="E233" s="335"/>
      <c r="F233" s="335"/>
      <c r="G233" s="264"/>
      <c r="H233" s="151">
        <f t="shared" si="24"/>
        <v>0</v>
      </c>
      <c r="I233" s="72"/>
      <c r="J233" s="72"/>
      <c r="K233" s="72"/>
      <c r="L233" s="72"/>
      <c r="M233" s="72"/>
      <c r="N233" s="72"/>
      <c r="O233" s="72"/>
      <c r="P233" s="72"/>
      <c r="Q233" s="72"/>
      <c r="R233" s="1"/>
      <c r="S233" s="1"/>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72"/>
      <c r="AW233" s="72"/>
      <c r="AX233" s="72"/>
    </row>
    <row r="234" spans="2:50" ht="14.25" hidden="1" x14ac:dyDescent="0.2">
      <c r="B234" s="208"/>
      <c r="C234" s="209"/>
      <c r="D234" s="210"/>
      <c r="E234" s="335"/>
      <c r="F234" s="335"/>
      <c r="G234" s="264"/>
      <c r="H234" s="151">
        <f t="shared" si="24"/>
        <v>0</v>
      </c>
      <c r="I234" s="72"/>
      <c r="J234" s="72"/>
      <c r="K234" s="72"/>
      <c r="L234" s="72"/>
      <c r="M234" s="72"/>
      <c r="N234" s="72"/>
      <c r="O234" s="72"/>
      <c r="P234" s="72"/>
      <c r="Q234" s="72"/>
      <c r="R234" s="1"/>
      <c r="S234" s="1"/>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72"/>
      <c r="AW234" s="72"/>
      <c r="AX234" s="72"/>
    </row>
    <row r="235" spans="2:50" ht="14.25" hidden="1" x14ac:dyDescent="0.2">
      <c r="B235" s="208"/>
      <c r="C235" s="209"/>
      <c r="D235" s="210"/>
      <c r="E235" s="335"/>
      <c r="F235" s="335"/>
      <c r="G235" s="264"/>
      <c r="H235" s="151">
        <f t="shared" si="24"/>
        <v>0</v>
      </c>
      <c r="I235" s="72"/>
      <c r="J235" s="72"/>
      <c r="K235" s="72"/>
      <c r="L235" s="72"/>
      <c r="M235" s="72"/>
      <c r="N235" s="72"/>
      <c r="O235" s="72"/>
      <c r="P235" s="72"/>
      <c r="Q235" s="72"/>
      <c r="R235" s="1"/>
      <c r="S235" s="1"/>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72"/>
      <c r="AW235" s="72"/>
      <c r="AX235" s="72"/>
    </row>
    <row r="236" spans="2:50" ht="14.25" hidden="1" x14ac:dyDescent="0.2">
      <c r="B236" s="208"/>
      <c r="C236" s="209"/>
      <c r="D236" s="210"/>
      <c r="E236" s="335"/>
      <c r="F236" s="335"/>
      <c r="G236" s="264"/>
      <c r="H236" s="151">
        <f t="shared" si="24"/>
        <v>0</v>
      </c>
      <c r="I236" s="72"/>
      <c r="J236" s="72"/>
      <c r="K236" s="72"/>
      <c r="L236" s="72"/>
      <c r="M236" s="72"/>
      <c r="N236" s="72"/>
      <c r="O236" s="72"/>
      <c r="P236" s="72"/>
      <c r="Q236" s="72"/>
      <c r="R236" s="1"/>
      <c r="S236" s="1"/>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72"/>
      <c r="AW236" s="72"/>
      <c r="AX236" s="72"/>
    </row>
    <row r="237" spans="2:50" ht="14.25" hidden="1" x14ac:dyDescent="0.2">
      <c r="B237" s="208"/>
      <c r="C237" s="209"/>
      <c r="D237" s="210"/>
      <c r="E237" s="335"/>
      <c r="F237" s="335"/>
      <c r="G237" s="264"/>
      <c r="H237" s="151">
        <f t="shared" si="24"/>
        <v>0</v>
      </c>
      <c r="I237" s="72"/>
      <c r="J237" s="72"/>
      <c r="K237" s="72"/>
      <c r="L237" s="72"/>
      <c r="M237" s="72"/>
      <c r="N237" s="72"/>
      <c r="O237" s="72"/>
      <c r="P237" s="72"/>
      <c r="Q237" s="72"/>
      <c r="R237" s="1"/>
      <c r="S237" s="1"/>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72"/>
      <c r="AW237" s="72"/>
      <c r="AX237" s="72"/>
    </row>
    <row r="238" spans="2:50" ht="14.25" hidden="1" x14ac:dyDescent="0.2">
      <c r="B238" s="208"/>
      <c r="C238" s="209"/>
      <c r="D238" s="210"/>
      <c r="E238" s="335"/>
      <c r="F238" s="335"/>
      <c r="G238" s="264"/>
      <c r="H238" s="151">
        <f t="shared" si="24"/>
        <v>0</v>
      </c>
      <c r="I238" s="72"/>
      <c r="J238" s="72"/>
      <c r="K238" s="72"/>
      <c r="L238" s="72"/>
      <c r="M238" s="72"/>
      <c r="N238" s="72"/>
      <c r="O238" s="72"/>
      <c r="P238" s="72"/>
      <c r="Q238" s="72"/>
      <c r="R238" s="1"/>
      <c r="S238" s="1"/>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72"/>
      <c r="AW238" s="72"/>
      <c r="AX238" s="72"/>
    </row>
    <row r="239" spans="2:50" ht="14.25" hidden="1" x14ac:dyDescent="0.2">
      <c r="B239" s="208"/>
      <c r="C239" s="209"/>
      <c r="D239" s="210"/>
      <c r="E239" s="335"/>
      <c r="F239" s="335"/>
      <c r="G239" s="264"/>
      <c r="H239" s="151">
        <f t="shared" si="24"/>
        <v>0</v>
      </c>
      <c r="I239" s="72"/>
      <c r="J239" s="72"/>
      <c r="K239" s="72"/>
      <c r="L239" s="72"/>
      <c r="M239" s="72"/>
      <c r="N239" s="72"/>
      <c r="O239" s="72"/>
      <c r="P239" s="72"/>
      <c r="Q239" s="72"/>
      <c r="R239" s="1"/>
      <c r="S239" s="1"/>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72"/>
      <c r="AW239" s="72"/>
      <c r="AX239" s="72"/>
    </row>
    <row r="240" spans="2:50" ht="14.25" hidden="1" x14ac:dyDescent="0.2">
      <c r="B240" s="208"/>
      <c r="C240" s="209"/>
      <c r="D240" s="210"/>
      <c r="E240" s="335"/>
      <c r="F240" s="335"/>
      <c r="G240" s="214"/>
      <c r="H240" s="151">
        <f t="shared" si="24"/>
        <v>0</v>
      </c>
      <c r="I240" s="72"/>
      <c r="J240" s="72"/>
      <c r="K240" s="72"/>
      <c r="L240" s="72"/>
      <c r="M240" s="72"/>
      <c r="N240" s="72"/>
      <c r="O240" s="72"/>
      <c r="P240" s="72"/>
      <c r="Q240" s="72"/>
      <c r="R240" s="1"/>
      <c r="S240" s="1"/>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72"/>
      <c r="AW240" s="72"/>
      <c r="AX240" s="72"/>
    </row>
    <row r="241" spans="2:50" ht="15" hidden="1" customHeight="1" x14ac:dyDescent="0.2">
      <c r="B241" s="208"/>
      <c r="C241" s="209"/>
      <c r="D241" s="210"/>
      <c r="E241" s="335"/>
      <c r="F241" s="335"/>
      <c r="G241" s="214"/>
      <c r="H241" s="151">
        <f t="shared" si="24"/>
        <v>0</v>
      </c>
      <c r="I241" s="72"/>
      <c r="J241" s="72"/>
      <c r="K241" s="72"/>
      <c r="L241" s="72"/>
      <c r="M241" s="72"/>
      <c r="N241" s="72"/>
      <c r="O241" s="72"/>
      <c r="P241" s="72"/>
      <c r="Q241" s="72"/>
      <c r="R241" s="1"/>
      <c r="S241" s="1"/>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72"/>
      <c r="AW241" s="72"/>
      <c r="AX241" s="72"/>
    </row>
    <row r="242" spans="2:50" ht="14.25" hidden="1" x14ac:dyDescent="0.2">
      <c r="B242" s="208"/>
      <c r="C242" s="209"/>
      <c r="D242" s="210"/>
      <c r="E242" s="335"/>
      <c r="F242" s="335"/>
      <c r="G242" s="214"/>
      <c r="H242" s="151">
        <f t="shared" si="24"/>
        <v>0</v>
      </c>
      <c r="I242" s="72"/>
      <c r="J242" s="72"/>
      <c r="K242" s="72"/>
      <c r="L242" s="72"/>
      <c r="M242" s="72"/>
      <c r="N242" s="72"/>
      <c r="O242" s="72"/>
      <c r="P242" s="72"/>
      <c r="Q242" s="72"/>
      <c r="R242" s="1"/>
      <c r="S242" s="1"/>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72"/>
      <c r="AW242" s="72"/>
      <c r="AX242" s="72"/>
    </row>
    <row r="243" spans="2:50" ht="14.25" hidden="1" x14ac:dyDescent="0.2">
      <c r="B243" s="208"/>
      <c r="C243" s="209"/>
      <c r="D243" s="210"/>
      <c r="E243" s="335"/>
      <c r="F243" s="335"/>
      <c r="G243" s="214"/>
      <c r="H243" s="151">
        <f t="shared" si="24"/>
        <v>0</v>
      </c>
      <c r="I243" s="72"/>
      <c r="J243" s="72"/>
      <c r="K243" s="72"/>
      <c r="L243" s="72"/>
      <c r="M243" s="72"/>
      <c r="N243" s="72"/>
      <c r="O243" s="72"/>
      <c r="P243" s="72"/>
      <c r="Q243" s="72"/>
      <c r="R243" s="1"/>
      <c r="S243" s="1"/>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72"/>
      <c r="AW243" s="72"/>
      <c r="AX243" s="72"/>
    </row>
    <row r="244" spans="2:50" ht="14.25" hidden="1" x14ac:dyDescent="0.2">
      <c r="B244" s="208"/>
      <c r="C244" s="209"/>
      <c r="D244" s="210"/>
      <c r="E244" s="335"/>
      <c r="F244" s="335"/>
      <c r="G244" s="214"/>
      <c r="H244" s="151">
        <f t="shared" si="24"/>
        <v>0</v>
      </c>
      <c r="I244" s="72"/>
      <c r="J244" s="72"/>
      <c r="K244" s="72"/>
      <c r="L244" s="72"/>
      <c r="M244" s="72"/>
      <c r="N244" s="72"/>
      <c r="O244" s="72"/>
      <c r="P244" s="72"/>
      <c r="Q244" s="72"/>
      <c r="R244" s="1"/>
      <c r="S244" s="1"/>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72"/>
      <c r="AW244" s="72"/>
      <c r="AX244" s="72"/>
    </row>
    <row r="245" spans="2:50" ht="15" hidden="1" thickBot="1" x14ac:dyDescent="0.25">
      <c r="B245" s="211"/>
      <c r="C245" s="212"/>
      <c r="D245" s="213"/>
      <c r="E245" s="360"/>
      <c r="F245" s="360"/>
      <c r="G245" s="215"/>
      <c r="H245" s="151">
        <f t="shared" si="24"/>
        <v>0</v>
      </c>
      <c r="I245" s="72"/>
      <c r="J245" s="72"/>
      <c r="K245" s="72"/>
      <c r="L245" s="72"/>
      <c r="M245" s="72"/>
      <c r="N245" s="72"/>
      <c r="O245" s="72"/>
      <c r="P245" s="72"/>
      <c r="Q245" s="72"/>
      <c r="R245" s="1"/>
      <c r="S245" s="1"/>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72"/>
      <c r="AW245" s="72"/>
      <c r="AX245" s="72"/>
    </row>
    <row r="246" spans="2:50" ht="15" thickBot="1" x14ac:dyDescent="0.25">
      <c r="B246" s="72"/>
      <c r="C246" s="72"/>
      <c r="D246" s="72"/>
      <c r="G246" s="97" t="s">
        <v>142</v>
      </c>
      <c r="H246" s="152">
        <f>SUM(H211:H245)</f>
        <v>0</v>
      </c>
      <c r="I246" s="72"/>
      <c r="J246" s="72"/>
      <c r="K246" s="72"/>
      <c r="L246" s="72"/>
      <c r="M246" s="72"/>
      <c r="N246" s="72"/>
      <c r="O246" s="72"/>
      <c r="P246" s="72"/>
      <c r="Q246" s="72"/>
      <c r="R246" s="1"/>
      <c r="S246" s="1"/>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72"/>
      <c r="AW246" s="72"/>
      <c r="AX246" s="72"/>
    </row>
    <row r="247" spans="2:50" ht="15" thickBot="1" x14ac:dyDescent="0.25">
      <c r="B247" s="72"/>
      <c r="C247" s="72"/>
      <c r="D247" s="72"/>
      <c r="E247" s="72"/>
      <c r="F247" s="72"/>
      <c r="G247" s="72"/>
      <c r="H247" s="72"/>
      <c r="I247" s="72"/>
      <c r="J247" s="72"/>
      <c r="K247" s="72"/>
      <c r="L247" s="72"/>
      <c r="M247" s="72"/>
      <c r="N247" s="72"/>
      <c r="O247" s="72"/>
      <c r="P247" s="72"/>
      <c r="Q247" s="72"/>
      <c r="R247" s="76"/>
      <c r="S247" s="76"/>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72"/>
      <c r="AW247" s="72"/>
      <c r="AX247" s="72"/>
    </row>
    <row r="248" spans="2:50" ht="18.75" thickBot="1" x14ac:dyDescent="0.3">
      <c r="B248" s="153" t="s">
        <v>224</v>
      </c>
      <c r="C248" s="116"/>
      <c r="D248" s="116"/>
      <c r="E248" s="116"/>
      <c r="F248" s="116"/>
      <c r="G248" s="116"/>
      <c r="H248" s="143"/>
      <c r="I248" s="72"/>
      <c r="J248" s="72"/>
      <c r="K248" s="72"/>
      <c r="L248" s="72"/>
      <c r="M248" s="72"/>
      <c r="N248" s="72"/>
      <c r="O248" s="72"/>
      <c r="P248" s="72"/>
      <c r="Q248" s="72"/>
      <c r="R248" s="76"/>
      <c r="S248" s="76"/>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72"/>
      <c r="AW248" s="72"/>
      <c r="AX248" s="72"/>
    </row>
    <row r="249" spans="2:50" ht="15" thickBot="1" x14ac:dyDescent="0.25">
      <c r="B249" s="118" t="s">
        <v>238</v>
      </c>
      <c r="C249" s="145"/>
      <c r="D249" s="145"/>
      <c r="E249" s="145"/>
      <c r="F249" s="145"/>
      <c r="G249" s="145"/>
      <c r="H249" s="146"/>
      <c r="I249" s="72"/>
      <c r="J249" s="72"/>
      <c r="K249" s="72"/>
      <c r="L249" s="72"/>
      <c r="M249" s="72"/>
      <c r="N249" s="72"/>
      <c r="O249" s="72"/>
      <c r="P249" s="72"/>
      <c r="Q249" s="72"/>
      <c r="R249" s="76"/>
      <c r="S249" s="76"/>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72"/>
      <c r="AW249" s="72"/>
      <c r="AX249" s="72"/>
    </row>
    <row r="250" spans="2:50" ht="15" thickBot="1" x14ac:dyDescent="0.25">
      <c r="B250" s="147" t="s">
        <v>97</v>
      </c>
      <c r="C250" s="116"/>
      <c r="D250" s="116"/>
      <c r="E250" s="116"/>
      <c r="F250" s="143"/>
      <c r="G250" s="116"/>
      <c r="H250" s="143"/>
      <c r="I250" s="72"/>
      <c r="J250" s="72"/>
      <c r="K250" s="72"/>
      <c r="L250" s="72"/>
      <c r="M250" s="72"/>
      <c r="N250" s="72"/>
      <c r="O250" s="72"/>
      <c r="P250" s="72"/>
      <c r="Q250" s="72"/>
      <c r="R250" s="76"/>
      <c r="S250" s="76"/>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72"/>
      <c r="AW250" s="72"/>
      <c r="AX250" s="72"/>
    </row>
    <row r="251" spans="2:50" ht="15" thickBot="1" x14ac:dyDescent="0.25">
      <c r="B251" s="357" t="s">
        <v>98</v>
      </c>
      <c r="C251" s="358"/>
      <c r="D251" s="359"/>
      <c r="E251" s="357" t="s">
        <v>99</v>
      </c>
      <c r="F251" s="358"/>
      <c r="G251" s="358"/>
      <c r="H251" s="359"/>
      <c r="I251" s="72"/>
      <c r="J251" s="72"/>
      <c r="K251" s="72"/>
      <c r="L251" s="72"/>
      <c r="M251" s="72"/>
      <c r="N251" s="72"/>
      <c r="O251" s="72"/>
      <c r="P251" s="72"/>
      <c r="Q251" s="72"/>
      <c r="R251" s="76"/>
      <c r="S251" s="76"/>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72"/>
      <c r="AW251" s="72"/>
      <c r="AX251" s="72"/>
    </row>
    <row r="252" spans="2:50" ht="14.25" x14ac:dyDescent="0.2">
      <c r="B252" s="121" t="s">
        <v>88</v>
      </c>
      <c r="C252" s="122" t="s">
        <v>89</v>
      </c>
      <c r="D252" s="122" t="s">
        <v>90</v>
      </c>
      <c r="E252" s="362" t="s">
        <v>101</v>
      </c>
      <c r="F252" s="363"/>
      <c r="G252" s="257" t="s">
        <v>114</v>
      </c>
      <c r="H252" s="123" t="s">
        <v>100</v>
      </c>
      <c r="I252" s="72"/>
      <c r="J252" s="72"/>
      <c r="K252" s="72"/>
      <c r="L252" s="72"/>
      <c r="M252" s="72"/>
      <c r="N252" s="72"/>
      <c r="O252" s="72"/>
      <c r="P252" s="72"/>
      <c r="Q252" s="72"/>
      <c r="R252" s="76"/>
      <c r="S252" s="76"/>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72"/>
      <c r="AW252" s="72"/>
      <c r="AX252" s="72"/>
    </row>
    <row r="253" spans="2:50" ht="63.75" customHeight="1" x14ac:dyDescent="0.2">
      <c r="B253" s="148" t="s">
        <v>137</v>
      </c>
      <c r="C253" s="149" t="s">
        <v>138</v>
      </c>
      <c r="D253" s="150" t="s">
        <v>139</v>
      </c>
      <c r="E253" s="355" t="s">
        <v>140</v>
      </c>
      <c r="F253" s="356"/>
      <c r="G253" s="126" t="s">
        <v>115</v>
      </c>
      <c r="H253" s="127" t="s">
        <v>141</v>
      </c>
      <c r="I253" s="72"/>
      <c r="J253" s="72"/>
      <c r="K253" s="72"/>
      <c r="L253" s="72"/>
      <c r="M253" s="72"/>
      <c r="N253" s="72"/>
      <c r="O253" s="72"/>
      <c r="P253" s="72"/>
      <c r="Q253" s="72"/>
      <c r="R253" s="1"/>
      <c r="S253" s="1"/>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72"/>
      <c r="AW253" s="72"/>
      <c r="AX253" s="72"/>
    </row>
    <row r="254" spans="2:50" ht="14.25" x14ac:dyDescent="0.2">
      <c r="B254" s="208"/>
      <c r="C254" s="210"/>
      <c r="D254" s="210"/>
      <c r="E254" s="335"/>
      <c r="F254" s="335"/>
      <c r="G254" s="214"/>
      <c r="H254" s="151">
        <f t="shared" ref="H254:H283" si="25">E254*G254</f>
        <v>0</v>
      </c>
      <c r="I254" s="72"/>
      <c r="J254" s="72"/>
      <c r="K254" s="72"/>
      <c r="L254" s="72"/>
      <c r="M254" s="72"/>
      <c r="N254" s="72"/>
      <c r="O254" s="72"/>
      <c r="P254" s="72"/>
      <c r="Q254" s="72"/>
      <c r="R254" s="1"/>
      <c r="S254" s="1"/>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72"/>
      <c r="AW254" s="72"/>
      <c r="AX254" s="72"/>
    </row>
    <row r="255" spans="2:50" ht="14.25" x14ac:dyDescent="0.2">
      <c r="B255" s="208"/>
      <c r="C255" s="210"/>
      <c r="D255" s="210"/>
      <c r="E255" s="335"/>
      <c r="F255" s="335"/>
      <c r="G255" s="287"/>
      <c r="H255" s="151">
        <f t="shared" si="25"/>
        <v>0</v>
      </c>
      <c r="I255" s="72"/>
      <c r="J255" s="72"/>
      <c r="K255" s="72"/>
      <c r="L255" s="72"/>
      <c r="M255" s="72"/>
      <c r="N255" s="72"/>
      <c r="O255" s="72"/>
      <c r="P255" s="72"/>
      <c r="Q255" s="72"/>
      <c r="R255" s="1"/>
      <c r="S255" s="1"/>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72"/>
      <c r="AW255" s="72"/>
      <c r="AX255" s="72"/>
    </row>
    <row r="256" spans="2:50" ht="14.25" x14ac:dyDescent="0.2">
      <c r="B256" s="208"/>
      <c r="C256" s="210"/>
      <c r="D256" s="210"/>
      <c r="E256" s="335"/>
      <c r="F256" s="335"/>
      <c r="G256" s="287"/>
      <c r="H256" s="151">
        <f t="shared" si="25"/>
        <v>0</v>
      </c>
      <c r="I256" s="72"/>
      <c r="J256" s="72"/>
      <c r="K256" s="72"/>
      <c r="L256" s="72"/>
      <c r="M256" s="72"/>
      <c r="N256" s="72"/>
      <c r="O256" s="72"/>
      <c r="P256" s="72"/>
      <c r="Q256" s="72"/>
      <c r="R256" s="1"/>
      <c r="S256" s="1"/>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72"/>
      <c r="AW256" s="72"/>
      <c r="AX256" s="72"/>
    </row>
    <row r="257" spans="2:50" ht="14.25" x14ac:dyDescent="0.2">
      <c r="B257" s="208"/>
      <c r="C257" s="210"/>
      <c r="D257" s="210"/>
      <c r="E257" s="335"/>
      <c r="F257" s="335"/>
      <c r="G257" s="287"/>
      <c r="H257" s="151">
        <f t="shared" si="25"/>
        <v>0</v>
      </c>
      <c r="I257" s="72"/>
      <c r="J257" s="72"/>
      <c r="K257" s="72"/>
      <c r="L257" s="72"/>
      <c r="M257" s="72"/>
      <c r="N257" s="72"/>
      <c r="O257" s="72"/>
      <c r="P257" s="72"/>
      <c r="Q257" s="72"/>
      <c r="R257" s="1"/>
      <c r="S257" s="1"/>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72"/>
      <c r="AW257" s="72"/>
      <c r="AX257" s="72"/>
    </row>
    <row r="258" spans="2:50" ht="14.25" x14ac:dyDescent="0.2">
      <c r="B258" s="208"/>
      <c r="C258" s="210"/>
      <c r="D258" s="210"/>
      <c r="E258" s="335"/>
      <c r="F258" s="335"/>
      <c r="G258" s="287"/>
      <c r="H258" s="151">
        <f t="shared" si="25"/>
        <v>0</v>
      </c>
      <c r="I258" s="72"/>
      <c r="J258" s="72"/>
      <c r="K258" s="72"/>
      <c r="L258" s="72"/>
      <c r="M258" s="72"/>
      <c r="N258" s="72"/>
      <c r="O258" s="72"/>
      <c r="P258" s="72"/>
      <c r="Q258" s="72"/>
      <c r="R258" s="1"/>
      <c r="S258" s="1"/>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72"/>
      <c r="AW258" s="72"/>
      <c r="AX258" s="72"/>
    </row>
    <row r="259" spans="2:50" ht="14.25" x14ac:dyDescent="0.2">
      <c r="B259" s="208"/>
      <c r="C259" s="210"/>
      <c r="D259" s="210"/>
      <c r="E259" s="335"/>
      <c r="F259" s="335"/>
      <c r="G259" s="287"/>
      <c r="H259" s="151">
        <f t="shared" si="25"/>
        <v>0</v>
      </c>
      <c r="I259" s="72"/>
      <c r="J259" s="72"/>
      <c r="K259" s="72"/>
      <c r="L259" s="72"/>
      <c r="M259" s="72"/>
      <c r="N259" s="72"/>
      <c r="O259" s="72"/>
      <c r="P259" s="72"/>
      <c r="Q259" s="72"/>
      <c r="R259" s="1"/>
      <c r="S259" s="1"/>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72"/>
      <c r="AW259" s="72"/>
      <c r="AX259" s="72"/>
    </row>
    <row r="260" spans="2:50" ht="14.25" x14ac:dyDescent="0.2">
      <c r="B260" s="208"/>
      <c r="C260" s="210"/>
      <c r="D260" s="210"/>
      <c r="E260" s="335"/>
      <c r="F260" s="335"/>
      <c r="G260" s="264"/>
      <c r="H260" s="151">
        <f t="shared" si="25"/>
        <v>0</v>
      </c>
      <c r="I260" s="72"/>
      <c r="J260" s="72"/>
      <c r="K260" s="72"/>
      <c r="L260" s="72"/>
      <c r="M260" s="72"/>
      <c r="N260" s="72"/>
      <c r="O260" s="72"/>
      <c r="P260" s="72"/>
      <c r="Q260" s="72"/>
      <c r="R260" s="1"/>
      <c r="S260" s="1"/>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72"/>
      <c r="AW260" s="72"/>
      <c r="AX260" s="72"/>
    </row>
    <row r="261" spans="2:50" ht="14.25" x14ac:dyDescent="0.2">
      <c r="B261" s="208"/>
      <c r="C261" s="210"/>
      <c r="D261" s="210"/>
      <c r="E261" s="335"/>
      <c r="F261" s="335"/>
      <c r="G261" s="264"/>
      <c r="H261" s="151">
        <f t="shared" si="25"/>
        <v>0</v>
      </c>
      <c r="I261" s="72"/>
      <c r="J261" s="72"/>
      <c r="K261" s="72"/>
      <c r="L261" s="72"/>
      <c r="M261" s="72"/>
      <c r="N261" s="72"/>
      <c r="O261" s="72"/>
      <c r="P261" s="72"/>
      <c r="Q261" s="72"/>
      <c r="R261" s="1"/>
      <c r="S261" s="1"/>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72"/>
      <c r="AW261" s="72"/>
      <c r="AX261" s="72"/>
    </row>
    <row r="262" spans="2:50" ht="14.25" x14ac:dyDescent="0.2">
      <c r="B262" s="208"/>
      <c r="C262" s="210"/>
      <c r="D262" s="210"/>
      <c r="E262" s="335"/>
      <c r="F262" s="335"/>
      <c r="G262" s="264"/>
      <c r="H262" s="151">
        <f t="shared" si="25"/>
        <v>0</v>
      </c>
      <c r="I262" s="72"/>
      <c r="J262" s="72"/>
      <c r="K262" s="72"/>
      <c r="L262" s="72"/>
      <c r="M262" s="72"/>
      <c r="N262" s="72"/>
      <c r="O262" s="72"/>
      <c r="P262" s="72"/>
      <c r="Q262" s="72"/>
      <c r="R262" s="1"/>
      <c r="S262" s="1"/>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72"/>
      <c r="AW262" s="72"/>
      <c r="AX262" s="72"/>
    </row>
    <row r="263" spans="2:50" ht="14.25" x14ac:dyDescent="0.2">
      <c r="B263" s="208"/>
      <c r="C263" s="210"/>
      <c r="D263" s="210"/>
      <c r="E263" s="335"/>
      <c r="F263" s="335"/>
      <c r="G263" s="264"/>
      <c r="H263" s="151">
        <f t="shared" si="25"/>
        <v>0</v>
      </c>
      <c r="I263" s="72"/>
      <c r="J263" s="72"/>
      <c r="K263" s="72"/>
      <c r="L263" s="72"/>
      <c r="M263" s="72"/>
      <c r="N263" s="72"/>
      <c r="O263" s="72"/>
      <c r="P263" s="72"/>
      <c r="Q263" s="72"/>
      <c r="R263" s="1"/>
      <c r="S263" s="1"/>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72"/>
      <c r="AW263" s="72"/>
      <c r="AX263" s="72"/>
    </row>
    <row r="264" spans="2:50" ht="14.25" x14ac:dyDescent="0.2">
      <c r="B264" s="208"/>
      <c r="C264" s="210"/>
      <c r="D264" s="210"/>
      <c r="E264" s="335"/>
      <c r="F264" s="335"/>
      <c r="G264" s="264"/>
      <c r="H264" s="151">
        <f t="shared" si="25"/>
        <v>0</v>
      </c>
      <c r="I264" s="72"/>
      <c r="J264" s="72"/>
      <c r="K264" s="72"/>
      <c r="L264" s="72"/>
      <c r="M264" s="72"/>
      <c r="N264" s="72"/>
      <c r="O264" s="72"/>
      <c r="P264" s="72"/>
      <c r="Q264" s="72"/>
      <c r="R264" s="1"/>
      <c r="S264" s="1"/>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72"/>
      <c r="AW264" s="72"/>
      <c r="AX264" s="72"/>
    </row>
    <row r="265" spans="2:50" ht="15" thickBot="1" x14ac:dyDescent="0.25">
      <c r="B265" s="211"/>
      <c r="C265" s="213"/>
      <c r="D265" s="213"/>
      <c r="E265" s="360"/>
      <c r="F265" s="360"/>
      <c r="G265" s="265"/>
      <c r="H265" s="285">
        <f t="shared" si="25"/>
        <v>0</v>
      </c>
      <c r="I265" s="72"/>
      <c r="J265" s="72"/>
      <c r="K265" s="72"/>
      <c r="L265" s="72"/>
      <c r="M265" s="72"/>
      <c r="N265" s="72"/>
      <c r="O265" s="72"/>
      <c r="P265" s="72"/>
      <c r="Q265" s="72"/>
      <c r="R265" s="1"/>
      <c r="S265" s="1"/>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72"/>
      <c r="AW265" s="72"/>
      <c r="AX265" s="72"/>
    </row>
    <row r="266" spans="2:50" ht="14.25" hidden="1" x14ac:dyDescent="0.2">
      <c r="B266" s="271"/>
      <c r="C266" s="279"/>
      <c r="D266" s="273"/>
      <c r="E266" s="361"/>
      <c r="F266" s="361"/>
      <c r="G266" s="281"/>
      <c r="H266" s="284">
        <f t="shared" si="25"/>
        <v>0</v>
      </c>
      <c r="I266" s="72"/>
      <c r="J266" s="72"/>
      <c r="K266" s="72"/>
      <c r="L266" s="72"/>
      <c r="M266" s="72"/>
      <c r="N266" s="72"/>
      <c r="O266" s="72"/>
      <c r="P266" s="72"/>
      <c r="Q266" s="72"/>
      <c r="R266" s="1"/>
      <c r="S266" s="1"/>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72"/>
      <c r="AW266" s="72"/>
      <c r="AX266" s="72"/>
    </row>
    <row r="267" spans="2:50" ht="14.25" hidden="1" x14ac:dyDescent="0.2">
      <c r="B267" s="208"/>
      <c r="C267" s="209"/>
      <c r="D267" s="210"/>
      <c r="E267" s="335"/>
      <c r="F267" s="335"/>
      <c r="G267" s="264"/>
      <c r="H267" s="151">
        <f t="shared" si="25"/>
        <v>0</v>
      </c>
      <c r="I267" s="72"/>
      <c r="J267" s="72"/>
      <c r="K267" s="72"/>
      <c r="L267" s="72"/>
      <c r="M267" s="72"/>
      <c r="N267" s="72"/>
      <c r="O267" s="72"/>
      <c r="P267" s="72"/>
      <c r="Q267" s="72"/>
      <c r="R267" s="1"/>
      <c r="S267" s="1"/>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72"/>
      <c r="AW267" s="72"/>
      <c r="AX267" s="72"/>
    </row>
    <row r="268" spans="2:50" ht="14.25" hidden="1" x14ac:dyDescent="0.2">
      <c r="B268" s="208"/>
      <c r="C268" s="209"/>
      <c r="D268" s="210"/>
      <c r="E268" s="335"/>
      <c r="F268" s="335"/>
      <c r="G268" s="264"/>
      <c r="H268" s="151">
        <f t="shared" si="25"/>
        <v>0</v>
      </c>
      <c r="I268" s="72"/>
      <c r="J268" s="72"/>
      <c r="K268" s="72"/>
      <c r="L268" s="72"/>
      <c r="M268" s="72"/>
      <c r="N268" s="72"/>
      <c r="O268" s="72"/>
      <c r="P268" s="72"/>
      <c r="Q268" s="72"/>
      <c r="R268" s="1"/>
      <c r="S268" s="1"/>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72"/>
      <c r="AW268" s="72"/>
      <c r="AX268" s="72"/>
    </row>
    <row r="269" spans="2:50" ht="14.25" hidden="1" x14ac:dyDescent="0.2">
      <c r="B269" s="208"/>
      <c r="C269" s="209"/>
      <c r="D269" s="210"/>
      <c r="E269" s="335"/>
      <c r="F269" s="335"/>
      <c r="G269" s="264"/>
      <c r="H269" s="151">
        <f t="shared" si="25"/>
        <v>0</v>
      </c>
      <c r="I269" s="72"/>
      <c r="J269" s="72"/>
      <c r="K269" s="72"/>
      <c r="L269" s="72"/>
      <c r="M269" s="72"/>
      <c r="N269" s="72"/>
      <c r="O269" s="72"/>
      <c r="P269" s="72"/>
      <c r="Q269" s="72"/>
      <c r="R269" s="1"/>
      <c r="S269" s="1"/>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72"/>
      <c r="AW269" s="72"/>
      <c r="AX269" s="72"/>
    </row>
    <row r="270" spans="2:50" ht="14.25" hidden="1" x14ac:dyDescent="0.2">
      <c r="B270" s="208"/>
      <c r="C270" s="209"/>
      <c r="D270" s="210"/>
      <c r="E270" s="335"/>
      <c r="F270" s="335"/>
      <c r="G270" s="264"/>
      <c r="H270" s="151">
        <f t="shared" si="25"/>
        <v>0</v>
      </c>
      <c r="I270" s="72"/>
      <c r="J270" s="72"/>
      <c r="K270" s="72"/>
      <c r="L270" s="72"/>
      <c r="M270" s="72"/>
      <c r="N270" s="72"/>
      <c r="O270" s="72"/>
      <c r="P270" s="72"/>
      <c r="Q270" s="72"/>
      <c r="R270" s="1"/>
      <c r="S270" s="1"/>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72"/>
      <c r="AW270" s="72"/>
      <c r="AX270" s="72"/>
    </row>
    <row r="271" spans="2:50" ht="14.25" hidden="1" x14ac:dyDescent="0.2">
      <c r="B271" s="208"/>
      <c r="C271" s="209"/>
      <c r="D271" s="210"/>
      <c r="E271" s="335"/>
      <c r="F271" s="335"/>
      <c r="G271" s="264"/>
      <c r="H271" s="151">
        <f t="shared" si="25"/>
        <v>0</v>
      </c>
      <c r="I271" s="72"/>
      <c r="J271" s="72"/>
      <c r="K271" s="72"/>
      <c r="L271" s="72"/>
      <c r="M271" s="72"/>
      <c r="N271" s="72"/>
      <c r="O271" s="72"/>
      <c r="P271" s="72"/>
      <c r="Q271" s="72"/>
      <c r="R271" s="1"/>
      <c r="S271" s="1"/>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72"/>
      <c r="AW271" s="72"/>
      <c r="AX271" s="72"/>
    </row>
    <row r="272" spans="2:50" ht="14.25" hidden="1" x14ac:dyDescent="0.2">
      <c r="B272" s="208"/>
      <c r="C272" s="209"/>
      <c r="D272" s="210"/>
      <c r="E272" s="335"/>
      <c r="F272" s="335"/>
      <c r="G272" s="264"/>
      <c r="H272" s="151">
        <f t="shared" si="25"/>
        <v>0</v>
      </c>
      <c r="I272" s="72"/>
      <c r="J272" s="72"/>
      <c r="K272" s="72"/>
      <c r="L272" s="72"/>
      <c r="M272" s="72"/>
      <c r="N272" s="72"/>
      <c r="O272" s="72"/>
      <c r="P272" s="72"/>
      <c r="Q272" s="72"/>
      <c r="R272" s="1"/>
      <c r="S272" s="1"/>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72"/>
      <c r="AW272" s="72"/>
      <c r="AX272" s="72"/>
    </row>
    <row r="273" spans="2:50" ht="14.25" hidden="1" x14ac:dyDescent="0.2">
      <c r="B273" s="208"/>
      <c r="C273" s="209"/>
      <c r="D273" s="210"/>
      <c r="E273" s="335"/>
      <c r="F273" s="335"/>
      <c r="G273" s="264"/>
      <c r="H273" s="151">
        <f t="shared" si="25"/>
        <v>0</v>
      </c>
      <c r="I273" s="72"/>
      <c r="J273" s="72"/>
      <c r="K273" s="72"/>
      <c r="L273" s="72"/>
      <c r="M273" s="72"/>
      <c r="N273" s="72"/>
      <c r="O273" s="72"/>
      <c r="P273" s="72"/>
      <c r="Q273" s="72"/>
      <c r="R273" s="1"/>
      <c r="S273" s="1"/>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72"/>
      <c r="AW273" s="72"/>
      <c r="AX273" s="72"/>
    </row>
    <row r="274" spans="2:50" ht="14.25" hidden="1" x14ac:dyDescent="0.2">
      <c r="B274" s="208"/>
      <c r="C274" s="209"/>
      <c r="D274" s="210"/>
      <c r="E274" s="335"/>
      <c r="F274" s="335"/>
      <c r="G274" s="264"/>
      <c r="H274" s="151">
        <f t="shared" si="25"/>
        <v>0</v>
      </c>
      <c r="I274" s="72"/>
      <c r="J274" s="72"/>
      <c r="K274" s="72"/>
      <c r="L274" s="72"/>
      <c r="M274" s="72"/>
      <c r="N274" s="72"/>
      <c r="O274" s="72"/>
      <c r="P274" s="72"/>
      <c r="Q274" s="72"/>
      <c r="R274" s="1"/>
      <c r="S274" s="1"/>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72"/>
      <c r="AW274" s="72"/>
      <c r="AX274" s="72"/>
    </row>
    <row r="275" spans="2:50" ht="14.25" hidden="1" x14ac:dyDescent="0.2">
      <c r="B275" s="208"/>
      <c r="C275" s="209"/>
      <c r="D275" s="210"/>
      <c r="E275" s="335"/>
      <c r="F275" s="335"/>
      <c r="G275" s="264"/>
      <c r="H275" s="151">
        <f t="shared" si="25"/>
        <v>0</v>
      </c>
      <c r="I275" s="72"/>
      <c r="J275" s="72"/>
      <c r="K275" s="72"/>
      <c r="L275" s="72"/>
      <c r="M275" s="72"/>
      <c r="N275" s="72"/>
      <c r="O275" s="72"/>
      <c r="P275" s="72"/>
      <c r="Q275" s="72"/>
      <c r="R275" s="1"/>
      <c r="S275" s="1"/>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72"/>
      <c r="AW275" s="72"/>
      <c r="AX275" s="72"/>
    </row>
    <row r="276" spans="2:50" ht="14.25" hidden="1" x14ac:dyDescent="0.2">
      <c r="B276" s="208"/>
      <c r="C276" s="209"/>
      <c r="D276" s="210"/>
      <c r="E276" s="335"/>
      <c r="F276" s="335"/>
      <c r="G276" s="264"/>
      <c r="H276" s="151">
        <f t="shared" si="25"/>
        <v>0</v>
      </c>
      <c r="I276" s="72"/>
      <c r="J276" s="72"/>
      <c r="K276" s="72"/>
      <c r="L276" s="72"/>
      <c r="M276" s="72"/>
      <c r="N276" s="72"/>
      <c r="O276" s="72"/>
      <c r="P276" s="72"/>
      <c r="Q276" s="72"/>
      <c r="R276" s="1"/>
      <c r="S276" s="1"/>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72"/>
      <c r="AW276" s="72"/>
      <c r="AX276" s="72"/>
    </row>
    <row r="277" spans="2:50" ht="14.25" hidden="1" x14ac:dyDescent="0.2">
      <c r="B277" s="208"/>
      <c r="C277" s="209"/>
      <c r="D277" s="210"/>
      <c r="E277" s="335"/>
      <c r="F277" s="335"/>
      <c r="G277" s="264"/>
      <c r="H277" s="151">
        <f t="shared" si="25"/>
        <v>0</v>
      </c>
      <c r="I277" s="72"/>
      <c r="J277" s="72"/>
      <c r="K277" s="72"/>
      <c r="L277" s="72"/>
      <c r="M277" s="72"/>
      <c r="N277" s="72"/>
      <c r="O277" s="72"/>
      <c r="P277" s="72"/>
      <c r="Q277" s="72"/>
      <c r="R277" s="1"/>
      <c r="S277" s="1"/>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72"/>
      <c r="AW277" s="72"/>
      <c r="AX277" s="72"/>
    </row>
    <row r="278" spans="2:50" ht="14.25" hidden="1" x14ac:dyDescent="0.2">
      <c r="B278" s="208"/>
      <c r="C278" s="209"/>
      <c r="D278" s="210"/>
      <c r="E278" s="335"/>
      <c r="F278" s="335"/>
      <c r="G278" s="264"/>
      <c r="H278" s="151">
        <f t="shared" si="25"/>
        <v>0</v>
      </c>
      <c r="I278" s="72"/>
      <c r="J278" s="72"/>
      <c r="K278" s="72"/>
      <c r="L278" s="72"/>
      <c r="M278" s="72"/>
      <c r="N278" s="72"/>
      <c r="O278" s="72"/>
      <c r="P278" s="72"/>
      <c r="Q278" s="72"/>
      <c r="R278" s="1"/>
      <c r="S278" s="1"/>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72"/>
      <c r="AW278" s="72"/>
      <c r="AX278" s="72"/>
    </row>
    <row r="279" spans="2:50" ht="14.25" hidden="1" x14ac:dyDescent="0.2">
      <c r="B279" s="208"/>
      <c r="C279" s="209"/>
      <c r="D279" s="210"/>
      <c r="E279" s="335"/>
      <c r="F279" s="335"/>
      <c r="G279" s="264"/>
      <c r="H279" s="151">
        <f t="shared" si="25"/>
        <v>0</v>
      </c>
      <c r="I279" s="72"/>
      <c r="J279" s="72"/>
      <c r="K279" s="72"/>
      <c r="L279" s="72"/>
      <c r="M279" s="72"/>
      <c r="N279" s="72"/>
      <c r="O279" s="72"/>
      <c r="P279" s="72"/>
      <c r="Q279" s="72"/>
      <c r="R279" s="1"/>
      <c r="S279" s="1"/>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72"/>
      <c r="AW279" s="72"/>
      <c r="AX279" s="72"/>
    </row>
    <row r="280" spans="2:50" ht="14.25" hidden="1" x14ac:dyDescent="0.2">
      <c r="B280" s="208"/>
      <c r="C280" s="209"/>
      <c r="D280" s="210"/>
      <c r="E280" s="335"/>
      <c r="F280" s="335"/>
      <c r="G280" s="264"/>
      <c r="H280" s="151">
        <f t="shared" si="25"/>
        <v>0</v>
      </c>
      <c r="I280" s="72"/>
      <c r="J280" s="72"/>
      <c r="K280" s="72"/>
      <c r="L280" s="72"/>
      <c r="M280" s="72"/>
      <c r="N280" s="72"/>
      <c r="O280" s="72"/>
      <c r="P280" s="72"/>
      <c r="Q280" s="72"/>
      <c r="R280" s="1"/>
      <c r="S280" s="1"/>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72"/>
      <c r="AW280" s="72"/>
      <c r="AX280" s="72"/>
    </row>
    <row r="281" spans="2:50" ht="14.25" hidden="1" x14ac:dyDescent="0.2">
      <c r="B281" s="208"/>
      <c r="C281" s="209"/>
      <c r="D281" s="210"/>
      <c r="E281" s="335"/>
      <c r="F281" s="335"/>
      <c r="G281" s="264"/>
      <c r="H281" s="151">
        <f t="shared" si="25"/>
        <v>0</v>
      </c>
      <c r="I281" s="72"/>
      <c r="J281" s="72"/>
      <c r="K281" s="72"/>
      <c r="L281" s="72"/>
      <c r="M281" s="72"/>
      <c r="N281" s="72"/>
      <c r="O281" s="72"/>
      <c r="P281" s="72"/>
      <c r="Q281" s="72"/>
      <c r="R281" s="1"/>
      <c r="S281" s="1"/>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72"/>
      <c r="AW281" s="72"/>
      <c r="AX281" s="72"/>
    </row>
    <row r="282" spans="2:50" ht="14.25" hidden="1" x14ac:dyDescent="0.2">
      <c r="B282" s="208"/>
      <c r="C282" s="209"/>
      <c r="D282" s="210"/>
      <c r="E282" s="335"/>
      <c r="F282" s="335"/>
      <c r="G282" s="264"/>
      <c r="H282" s="151">
        <f t="shared" si="25"/>
        <v>0</v>
      </c>
      <c r="I282" s="72"/>
      <c r="J282" s="72"/>
      <c r="K282" s="72"/>
      <c r="L282" s="72"/>
      <c r="M282" s="72"/>
      <c r="N282" s="72"/>
      <c r="O282" s="72"/>
      <c r="P282" s="72"/>
      <c r="Q282" s="72"/>
      <c r="R282" s="1"/>
      <c r="S282" s="1"/>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72"/>
      <c r="AW282" s="72"/>
      <c r="AX282" s="72"/>
    </row>
    <row r="283" spans="2:50" ht="14.25" hidden="1" x14ac:dyDescent="0.2">
      <c r="B283" s="208"/>
      <c r="C283" s="209"/>
      <c r="D283" s="210"/>
      <c r="E283" s="335"/>
      <c r="F283" s="335"/>
      <c r="G283" s="264"/>
      <c r="H283" s="151">
        <f t="shared" si="25"/>
        <v>0</v>
      </c>
      <c r="I283" s="72"/>
      <c r="J283" s="72"/>
      <c r="K283" s="72"/>
      <c r="L283" s="72"/>
      <c r="M283" s="72"/>
      <c r="N283" s="72"/>
      <c r="O283" s="72"/>
      <c r="P283" s="72"/>
      <c r="Q283" s="72"/>
      <c r="R283" s="1"/>
      <c r="S283" s="1"/>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72"/>
      <c r="AW283" s="72"/>
      <c r="AX283" s="72"/>
    </row>
    <row r="284" spans="2:50" ht="14.25" hidden="1" x14ac:dyDescent="0.2">
      <c r="B284" s="208"/>
      <c r="C284" s="209"/>
      <c r="D284" s="210"/>
      <c r="E284" s="335"/>
      <c r="F284" s="335"/>
      <c r="G284" s="214"/>
      <c r="H284" s="151">
        <f t="shared" ref="H284:H289" si="26">E284*G284</f>
        <v>0</v>
      </c>
      <c r="I284" s="72"/>
      <c r="J284" s="72"/>
      <c r="K284" s="72"/>
      <c r="L284" s="72"/>
      <c r="M284" s="72"/>
      <c r="N284" s="72"/>
      <c r="O284" s="72"/>
      <c r="P284" s="72"/>
      <c r="Q284" s="72"/>
      <c r="R284" s="1"/>
      <c r="S284" s="1"/>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72"/>
      <c r="AW284" s="72"/>
      <c r="AX284" s="72"/>
    </row>
    <row r="285" spans="2:50" ht="14.25" hidden="1" x14ac:dyDescent="0.2">
      <c r="B285" s="208"/>
      <c r="C285" s="209"/>
      <c r="D285" s="210"/>
      <c r="E285" s="335"/>
      <c r="F285" s="335"/>
      <c r="G285" s="214"/>
      <c r="H285" s="151">
        <f t="shared" si="26"/>
        <v>0</v>
      </c>
      <c r="I285" s="72"/>
      <c r="J285" s="72"/>
      <c r="K285" s="72"/>
      <c r="L285" s="72"/>
      <c r="M285" s="72"/>
      <c r="N285" s="72"/>
      <c r="O285" s="72"/>
      <c r="P285" s="72"/>
      <c r="Q285" s="72"/>
      <c r="R285" s="1"/>
      <c r="S285" s="1"/>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72"/>
      <c r="AW285" s="72"/>
      <c r="AX285" s="72"/>
    </row>
    <row r="286" spans="2:50" ht="14.25" hidden="1" x14ac:dyDescent="0.2">
      <c r="B286" s="208"/>
      <c r="C286" s="209"/>
      <c r="D286" s="210"/>
      <c r="E286" s="335"/>
      <c r="F286" s="335"/>
      <c r="G286" s="214"/>
      <c r="H286" s="151">
        <f t="shared" si="26"/>
        <v>0</v>
      </c>
      <c r="I286" s="72"/>
      <c r="J286" s="72"/>
      <c r="K286" s="72"/>
      <c r="L286" s="72"/>
      <c r="M286" s="72"/>
      <c r="N286" s="72"/>
      <c r="O286" s="72"/>
      <c r="P286" s="72"/>
      <c r="Q286" s="72"/>
      <c r="R286" s="1"/>
      <c r="S286" s="1"/>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72"/>
      <c r="AW286" s="72"/>
      <c r="AX286" s="72"/>
    </row>
    <row r="287" spans="2:50" ht="14.25" hidden="1" x14ac:dyDescent="0.2">
      <c r="B287" s="208"/>
      <c r="C287" s="209"/>
      <c r="D287" s="210"/>
      <c r="E287" s="335"/>
      <c r="F287" s="335"/>
      <c r="G287" s="214"/>
      <c r="H287" s="151">
        <f t="shared" si="26"/>
        <v>0</v>
      </c>
      <c r="I287" s="72"/>
      <c r="J287" s="72"/>
      <c r="K287" s="72"/>
      <c r="L287" s="72"/>
      <c r="M287" s="72"/>
      <c r="N287" s="72"/>
      <c r="O287" s="72"/>
      <c r="P287" s="72"/>
      <c r="Q287" s="72"/>
      <c r="R287" s="1"/>
      <c r="S287" s="1"/>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72"/>
      <c r="AW287" s="72"/>
      <c r="AX287" s="72"/>
    </row>
    <row r="288" spans="2:50" ht="14.25" hidden="1" x14ac:dyDescent="0.2">
      <c r="B288" s="208"/>
      <c r="C288" s="209"/>
      <c r="D288" s="210"/>
      <c r="E288" s="336"/>
      <c r="F288" s="337"/>
      <c r="G288" s="214"/>
      <c r="H288" s="151">
        <f t="shared" si="26"/>
        <v>0</v>
      </c>
      <c r="I288" s="72"/>
      <c r="J288" s="72"/>
      <c r="K288" s="72"/>
      <c r="L288" s="72"/>
      <c r="M288" s="72"/>
      <c r="N288" s="72"/>
      <c r="O288" s="72"/>
      <c r="P288" s="72"/>
      <c r="Q288" s="72"/>
      <c r="R288" s="1"/>
      <c r="S288" s="1"/>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72"/>
      <c r="AW288" s="72"/>
      <c r="AX288" s="72"/>
    </row>
    <row r="289" spans="1:50" ht="15" hidden="1" thickBot="1" x14ac:dyDescent="0.25">
      <c r="B289" s="211"/>
      <c r="C289" s="212"/>
      <c r="D289" s="213"/>
      <c r="E289" s="338"/>
      <c r="F289" s="339"/>
      <c r="G289" s="215"/>
      <c r="H289" s="151">
        <f t="shared" si="26"/>
        <v>0</v>
      </c>
      <c r="I289" s="72"/>
      <c r="J289" s="72"/>
      <c r="K289" s="72"/>
      <c r="L289" s="72"/>
      <c r="M289" s="72"/>
      <c r="N289" s="72"/>
      <c r="O289" s="72"/>
      <c r="P289" s="72"/>
      <c r="Q289" s="72"/>
      <c r="R289" s="1"/>
      <c r="S289" s="1"/>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72"/>
      <c r="AW289" s="72"/>
      <c r="AX289" s="72"/>
    </row>
    <row r="290" spans="1:50" ht="15" thickBot="1" x14ac:dyDescent="0.25">
      <c r="B290" s="72"/>
      <c r="C290" s="72"/>
      <c r="D290" s="72"/>
      <c r="G290" s="97" t="s">
        <v>142</v>
      </c>
      <c r="H290" s="152">
        <f>SUM(H254:H289)</f>
        <v>0</v>
      </c>
      <c r="I290" s="72"/>
      <c r="J290" s="72"/>
      <c r="K290" s="72"/>
      <c r="L290" s="72"/>
      <c r="M290" s="72"/>
      <c r="N290" s="72"/>
      <c r="O290" s="72"/>
      <c r="P290" s="72"/>
      <c r="Q290" s="72"/>
      <c r="R290" s="1"/>
      <c r="S290" s="1"/>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72"/>
      <c r="AW290" s="72"/>
      <c r="AX290" s="72"/>
    </row>
    <row r="291" spans="1:50" ht="14.25" x14ac:dyDescent="0.2">
      <c r="B291" s="72"/>
      <c r="C291" s="72"/>
      <c r="D291" s="72"/>
      <c r="E291" s="72"/>
      <c r="F291" s="72"/>
      <c r="G291" s="72"/>
      <c r="H291" s="72"/>
      <c r="I291" s="72"/>
      <c r="J291" s="72"/>
      <c r="K291" s="72"/>
      <c r="L291" s="72"/>
      <c r="M291" s="72"/>
      <c r="N291" s="72"/>
      <c r="O291" s="72"/>
      <c r="P291" s="72"/>
      <c r="Q291" s="72"/>
      <c r="R291" s="76"/>
      <c r="S291" s="76"/>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72"/>
      <c r="AW291" s="72"/>
      <c r="AX291" s="72"/>
    </row>
    <row r="292" spans="1:50" ht="14.25" x14ac:dyDescent="0.2">
      <c r="B292" s="72"/>
      <c r="C292" s="72"/>
      <c r="D292" s="72"/>
      <c r="E292" s="72"/>
      <c r="F292" s="72"/>
      <c r="G292" s="72"/>
      <c r="H292" s="72"/>
      <c r="I292" s="72"/>
      <c r="J292" s="72"/>
      <c r="K292" s="72"/>
      <c r="L292" s="72"/>
      <c r="M292" s="72"/>
      <c r="N292" s="72"/>
      <c r="O292" s="72"/>
      <c r="P292" s="72"/>
      <c r="Q292" s="72"/>
      <c r="R292" s="76"/>
      <c r="S292" s="76"/>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72"/>
      <c r="AW292" s="72"/>
      <c r="AX292" s="72"/>
    </row>
    <row r="293" spans="1:50" ht="14.25" x14ac:dyDescent="0.2">
      <c r="A293" s="177"/>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72"/>
      <c r="AW293" s="72"/>
      <c r="AX293" s="72"/>
    </row>
    <row r="294" spans="1:50" ht="14.25" x14ac:dyDescent="0.2">
      <c r="A294" s="177"/>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72"/>
      <c r="AW294" s="72"/>
      <c r="AX294" s="72"/>
    </row>
    <row r="295" spans="1:50" ht="14.25" x14ac:dyDescent="0.2">
      <c r="A295" s="177"/>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72"/>
      <c r="AW295" s="72"/>
      <c r="AX295" s="72"/>
    </row>
    <row r="296" spans="1:50" ht="14.25" x14ac:dyDescent="0.2">
      <c r="A296" s="177"/>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72"/>
      <c r="AW296" s="72"/>
      <c r="AX296" s="72"/>
    </row>
    <row r="297" spans="1:50" ht="14.25" x14ac:dyDescent="0.2">
      <c r="A297" s="177"/>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72"/>
      <c r="AW297" s="72"/>
      <c r="AX297" s="72"/>
    </row>
    <row r="298" spans="1:50" ht="14.25" x14ac:dyDescent="0.2">
      <c r="A298" s="177"/>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72"/>
      <c r="AW298" s="72"/>
      <c r="AX298" s="72"/>
    </row>
    <row r="299" spans="1:50" ht="14.25" x14ac:dyDescent="0.2">
      <c r="A299" s="177"/>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72"/>
      <c r="AW299" s="72"/>
      <c r="AX299" s="72"/>
    </row>
    <row r="300" spans="1:50" ht="14.25" x14ac:dyDescent="0.2">
      <c r="A300" s="177"/>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72"/>
      <c r="AW300" s="72"/>
      <c r="AX300" s="72"/>
    </row>
    <row r="301" spans="1:50" ht="14.25" x14ac:dyDescent="0.2">
      <c r="A301" s="177"/>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72"/>
      <c r="AW301" s="72"/>
      <c r="AX301" s="72"/>
    </row>
    <row r="302" spans="1:50" ht="14.25" x14ac:dyDescent="0.2">
      <c r="A302" s="177"/>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72"/>
      <c r="AW302" s="72"/>
      <c r="AX302" s="72"/>
    </row>
    <row r="303" spans="1:50" ht="14.25" x14ac:dyDescent="0.2">
      <c r="A303" s="177"/>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72"/>
      <c r="AW303" s="72"/>
      <c r="AX303" s="72"/>
    </row>
    <row r="304" spans="1:50" ht="14.25" x14ac:dyDescent="0.2">
      <c r="A304" s="177"/>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72"/>
      <c r="AW304" s="72"/>
      <c r="AX304" s="72"/>
    </row>
    <row r="305" spans="1:50" ht="14.25" x14ac:dyDescent="0.2">
      <c r="A305" s="177"/>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72"/>
      <c r="AW305" s="72"/>
      <c r="AX305" s="72"/>
    </row>
    <row r="306" spans="1:50" ht="14.25" x14ac:dyDescent="0.2">
      <c r="A306" s="177"/>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72"/>
      <c r="AW306" s="72"/>
      <c r="AX306" s="72"/>
    </row>
    <row r="307" spans="1:50" ht="14.25" x14ac:dyDescent="0.2">
      <c r="A307" s="177"/>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72"/>
      <c r="AW307" s="72"/>
      <c r="AX307" s="72"/>
    </row>
    <row r="308" spans="1:50" ht="14.25" x14ac:dyDescent="0.2">
      <c r="A308" s="177"/>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72"/>
      <c r="AW308" s="72"/>
      <c r="AX308" s="72"/>
    </row>
    <row r="309" spans="1:50" ht="14.25" x14ac:dyDescent="0.2">
      <c r="A309" s="177"/>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72"/>
      <c r="AW309" s="72"/>
      <c r="AX309" s="72"/>
    </row>
    <row r="310" spans="1:50" ht="14.25" x14ac:dyDescent="0.2">
      <c r="A310" s="177"/>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72"/>
      <c r="AW310" s="72"/>
      <c r="AX310" s="72"/>
    </row>
    <row r="311" spans="1:50" ht="14.25" x14ac:dyDescent="0.2">
      <c r="A311" s="177"/>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72"/>
      <c r="AW311" s="72"/>
      <c r="AX311" s="72"/>
    </row>
    <row r="312" spans="1:50" ht="14.25" x14ac:dyDescent="0.2">
      <c r="A312" s="177"/>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72"/>
      <c r="AW312" s="72"/>
      <c r="AX312" s="72"/>
    </row>
    <row r="313" spans="1:50" ht="14.25" x14ac:dyDescent="0.2">
      <c r="A313" s="177"/>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72"/>
      <c r="AW313" s="72"/>
      <c r="AX313" s="72"/>
    </row>
    <row r="314" spans="1:50" ht="14.25" x14ac:dyDescent="0.2">
      <c r="A314" s="177"/>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72"/>
      <c r="AW314" s="72"/>
      <c r="AX314" s="72"/>
    </row>
    <row r="315" spans="1:50" ht="14.25" x14ac:dyDescent="0.2">
      <c r="A315" s="177"/>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72"/>
      <c r="AW315" s="72"/>
      <c r="AX315" s="72"/>
    </row>
    <row r="316" spans="1:50" ht="14.25" x14ac:dyDescent="0.2">
      <c r="A316" s="177"/>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72"/>
      <c r="AW316" s="72"/>
      <c r="AX316" s="72"/>
    </row>
    <row r="317" spans="1:50" ht="14.25" x14ac:dyDescent="0.2">
      <c r="A317" s="177"/>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72"/>
      <c r="AW317" s="72"/>
      <c r="AX317" s="72"/>
    </row>
    <row r="318" spans="1:50" ht="14.25" x14ac:dyDescent="0.2">
      <c r="A318" s="177"/>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72"/>
      <c r="AW318" s="72"/>
      <c r="AX318" s="72"/>
    </row>
    <row r="319" spans="1:50" ht="14.25" x14ac:dyDescent="0.2">
      <c r="A319" s="177"/>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72"/>
      <c r="AW319" s="72"/>
      <c r="AX319" s="72"/>
    </row>
    <row r="320" spans="1:50" ht="14.25" x14ac:dyDescent="0.2">
      <c r="A320" s="177"/>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72"/>
      <c r="AW320" s="72"/>
      <c r="AX320" s="72"/>
    </row>
    <row r="321" spans="1:50" ht="14.25" x14ac:dyDescent="0.2">
      <c r="A321" s="177"/>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72"/>
      <c r="AW321" s="72"/>
      <c r="AX321" s="72"/>
    </row>
    <row r="322" spans="1:50" ht="14.25" x14ac:dyDescent="0.2">
      <c r="A322" s="177"/>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72"/>
      <c r="AW322" s="72"/>
      <c r="AX322" s="72"/>
    </row>
    <row r="323" spans="1:50" ht="14.25" x14ac:dyDescent="0.2">
      <c r="A323" s="177"/>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72"/>
      <c r="AW323" s="72"/>
      <c r="AX323" s="72"/>
    </row>
    <row r="324" spans="1:50" ht="14.25" x14ac:dyDescent="0.2">
      <c r="A324" s="177"/>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72"/>
      <c r="AW324" s="72"/>
      <c r="AX324" s="72"/>
    </row>
    <row r="325" spans="1:50" ht="14.25" x14ac:dyDescent="0.2">
      <c r="A325" s="177"/>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72"/>
      <c r="AW325" s="72"/>
      <c r="AX325" s="72"/>
    </row>
    <row r="326" spans="1:50" ht="14.25" x14ac:dyDescent="0.2">
      <c r="A326" s="177"/>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72"/>
      <c r="AW326" s="72"/>
      <c r="AX326" s="72"/>
    </row>
    <row r="327" spans="1:50" ht="14.25" x14ac:dyDescent="0.2">
      <c r="A327" s="177"/>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72"/>
      <c r="AW327" s="72"/>
      <c r="AX327" s="72"/>
    </row>
    <row r="328" spans="1:50" ht="14.25" x14ac:dyDescent="0.2">
      <c r="A328" s="177"/>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72"/>
      <c r="AW328" s="72"/>
      <c r="AX328" s="72"/>
    </row>
    <row r="329" spans="1:50" ht="14.25" x14ac:dyDescent="0.2">
      <c r="A329" s="177"/>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72"/>
      <c r="AW329" s="72"/>
      <c r="AX329" s="72"/>
    </row>
    <row r="330" spans="1:50" ht="14.25" x14ac:dyDescent="0.2">
      <c r="A330" s="177"/>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72"/>
      <c r="AW330" s="72"/>
      <c r="AX330" s="72"/>
    </row>
    <row r="331" spans="1:50" ht="14.25" x14ac:dyDescent="0.2">
      <c r="A331" s="177"/>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72"/>
      <c r="AW331" s="72"/>
      <c r="AX331" s="72"/>
    </row>
    <row r="332" spans="1:50" ht="14.25" x14ac:dyDescent="0.2">
      <c r="A332" s="177"/>
      <c r="B332" s="177"/>
      <c r="C332" s="177"/>
      <c r="D332" s="177"/>
      <c r="E332" s="177"/>
      <c r="F332" s="177"/>
      <c r="G332" s="177"/>
      <c r="H332" s="177"/>
      <c r="I332" s="177"/>
      <c r="J332" s="177"/>
      <c r="K332" s="177"/>
      <c r="L332" s="177"/>
      <c r="M332" s="177"/>
      <c r="N332" s="177"/>
      <c r="O332" s="177"/>
      <c r="P332" s="177"/>
      <c r="Q332" s="177"/>
      <c r="R332" s="177"/>
      <c r="S332" s="177"/>
      <c r="AX332" s="72"/>
    </row>
    <row r="333" spans="1:50" ht="14.25" x14ac:dyDescent="0.2">
      <c r="A333" s="177"/>
      <c r="B333" s="177"/>
      <c r="C333" s="177"/>
      <c r="D333" s="177"/>
      <c r="E333" s="177"/>
      <c r="F333" s="177"/>
      <c r="G333" s="177"/>
      <c r="H333" s="177"/>
      <c r="I333" s="177"/>
      <c r="J333" s="177"/>
      <c r="K333" s="177"/>
      <c r="L333" s="177"/>
      <c r="M333" s="177"/>
      <c r="N333" s="177"/>
      <c r="O333" s="177"/>
      <c r="P333" s="177"/>
      <c r="Q333" s="177"/>
      <c r="R333" s="177"/>
      <c r="S333" s="177"/>
      <c r="AX333" s="72"/>
    </row>
    <row r="334" spans="1:50" ht="14.25" x14ac:dyDescent="0.2">
      <c r="A334" s="177"/>
      <c r="B334" s="177"/>
      <c r="C334" s="177"/>
      <c r="D334" s="177"/>
      <c r="E334" s="177"/>
      <c r="F334" s="177"/>
      <c r="G334" s="177"/>
      <c r="H334" s="177"/>
      <c r="I334" s="177"/>
      <c r="J334" s="177"/>
      <c r="K334" s="177"/>
      <c r="L334" s="177"/>
      <c r="M334" s="177"/>
      <c r="N334" s="177"/>
      <c r="O334" s="177"/>
      <c r="P334" s="177"/>
      <c r="Q334" s="177"/>
      <c r="R334" s="177"/>
      <c r="S334" s="177"/>
      <c r="AX334" s="72"/>
    </row>
    <row r="335" spans="1:50" ht="14.25" x14ac:dyDescent="0.2">
      <c r="A335" s="177"/>
      <c r="B335" s="177"/>
      <c r="C335" s="177"/>
      <c r="D335" s="177"/>
      <c r="E335" s="177"/>
      <c r="F335" s="177"/>
      <c r="G335" s="177"/>
      <c r="H335" s="177"/>
      <c r="I335" s="177"/>
      <c r="J335" s="177"/>
      <c r="K335" s="177"/>
      <c r="L335" s="177"/>
      <c r="M335" s="177"/>
      <c r="N335" s="177"/>
      <c r="O335" s="177"/>
      <c r="P335" s="177"/>
      <c r="Q335" s="177"/>
      <c r="R335" s="177"/>
      <c r="S335" s="177"/>
      <c r="AX335" s="72"/>
    </row>
    <row r="336" spans="1:50" ht="14.25" x14ac:dyDescent="0.2">
      <c r="A336" s="177"/>
      <c r="B336" s="177"/>
      <c r="C336" s="177"/>
      <c r="D336" s="177"/>
      <c r="E336" s="177"/>
      <c r="F336" s="177"/>
      <c r="G336" s="177"/>
      <c r="H336" s="177"/>
      <c r="I336" s="177"/>
      <c r="J336" s="177"/>
      <c r="K336" s="177"/>
      <c r="L336" s="177"/>
      <c r="M336" s="177"/>
      <c r="N336" s="177"/>
      <c r="O336" s="177"/>
      <c r="P336" s="177"/>
      <c r="Q336" s="177"/>
      <c r="R336" s="177"/>
      <c r="S336" s="177"/>
      <c r="AX336" s="72"/>
    </row>
    <row r="337" spans="1:50" ht="14.25" x14ac:dyDescent="0.2">
      <c r="A337" s="177"/>
      <c r="B337" s="177"/>
      <c r="C337" s="177"/>
      <c r="D337" s="177"/>
      <c r="E337" s="177"/>
      <c r="F337" s="177"/>
      <c r="G337" s="177"/>
      <c r="H337" s="177"/>
      <c r="I337" s="177"/>
      <c r="J337" s="177"/>
      <c r="K337" s="177"/>
      <c r="L337" s="177"/>
      <c r="M337" s="177"/>
      <c r="N337" s="177"/>
      <c r="O337" s="177"/>
      <c r="P337" s="177"/>
      <c r="Q337" s="177"/>
      <c r="R337" s="177"/>
      <c r="S337" s="177"/>
      <c r="AX337" s="72"/>
    </row>
    <row r="338" spans="1:50" ht="14.25" x14ac:dyDescent="0.2">
      <c r="A338" s="177"/>
      <c r="B338" s="177"/>
      <c r="C338" s="177"/>
      <c r="D338" s="177"/>
      <c r="E338" s="177"/>
      <c r="F338" s="177"/>
      <c r="G338" s="177"/>
      <c r="H338" s="177"/>
      <c r="I338" s="177"/>
      <c r="J338" s="177"/>
      <c r="K338" s="177"/>
      <c r="L338" s="177"/>
      <c r="M338" s="177"/>
      <c r="N338" s="177"/>
      <c r="O338" s="177"/>
      <c r="P338" s="177"/>
      <c r="Q338" s="177"/>
      <c r="R338" s="177"/>
      <c r="S338" s="177"/>
      <c r="AX338" s="72"/>
    </row>
    <row r="339" spans="1:50" ht="14.25" x14ac:dyDescent="0.2">
      <c r="A339" s="177"/>
      <c r="B339" s="177"/>
      <c r="C339" s="177"/>
      <c r="D339" s="177"/>
      <c r="E339" s="177"/>
      <c r="F339" s="177"/>
      <c r="G339" s="177"/>
      <c r="H339" s="177"/>
      <c r="I339" s="177"/>
      <c r="J339" s="177"/>
      <c r="K339" s="177"/>
      <c r="L339" s="177"/>
      <c r="M339" s="177"/>
      <c r="N339" s="177"/>
      <c r="O339" s="177"/>
      <c r="P339" s="177"/>
      <c r="Q339" s="177"/>
      <c r="R339" s="177"/>
      <c r="S339" s="177"/>
      <c r="AX339" s="72"/>
    </row>
    <row r="340" spans="1:50" ht="14.25" x14ac:dyDescent="0.2">
      <c r="A340" s="177"/>
      <c r="B340" s="177"/>
      <c r="C340" s="177"/>
      <c r="D340" s="177"/>
      <c r="E340" s="177"/>
      <c r="F340" s="177"/>
      <c r="G340" s="177"/>
      <c r="H340" s="177"/>
      <c r="I340" s="177"/>
      <c r="J340" s="177"/>
      <c r="K340" s="177"/>
      <c r="L340" s="177"/>
      <c r="M340" s="177"/>
      <c r="N340" s="177"/>
      <c r="O340" s="177"/>
      <c r="P340" s="177"/>
      <c r="Q340" s="177"/>
      <c r="R340" s="177"/>
      <c r="S340" s="177"/>
      <c r="AX340" s="72"/>
    </row>
    <row r="341" spans="1:50" ht="14.25" x14ac:dyDescent="0.2">
      <c r="A341" s="177"/>
      <c r="B341" s="177"/>
      <c r="C341" s="177"/>
      <c r="D341" s="177"/>
      <c r="E341" s="177"/>
      <c r="F341" s="177"/>
      <c r="G341" s="177"/>
      <c r="H341" s="177"/>
      <c r="I341" s="177"/>
      <c r="J341" s="177"/>
      <c r="K341" s="177"/>
      <c r="L341" s="177"/>
      <c r="M341" s="177"/>
      <c r="N341" s="177"/>
      <c r="O341" s="177"/>
      <c r="P341" s="177"/>
      <c r="Q341" s="177"/>
      <c r="R341" s="177"/>
      <c r="S341" s="177"/>
      <c r="AX341" s="72"/>
    </row>
    <row r="342" spans="1:50" ht="14.25" x14ac:dyDescent="0.2">
      <c r="A342" s="177"/>
      <c r="B342" s="177"/>
      <c r="C342" s="177"/>
      <c r="D342" s="177"/>
      <c r="E342" s="177"/>
      <c r="F342" s="177"/>
      <c r="G342" s="177"/>
      <c r="H342" s="177"/>
      <c r="I342" s="177"/>
      <c r="J342" s="177"/>
      <c r="K342" s="177"/>
      <c r="L342" s="177"/>
      <c r="M342" s="177"/>
      <c r="N342" s="177"/>
      <c r="O342" s="177"/>
      <c r="P342" s="177"/>
      <c r="Q342" s="177"/>
      <c r="R342" s="177"/>
      <c r="S342" s="177"/>
      <c r="AX342" s="72"/>
    </row>
    <row r="343" spans="1:50" ht="14.25" x14ac:dyDescent="0.2">
      <c r="A343" s="177"/>
      <c r="B343" s="177"/>
      <c r="C343" s="177"/>
      <c r="D343" s="177"/>
      <c r="E343" s="177"/>
      <c r="F343" s="177"/>
      <c r="G343" s="177"/>
      <c r="H343" s="177"/>
      <c r="I343" s="177"/>
      <c r="J343" s="177"/>
      <c r="K343" s="177"/>
      <c r="L343" s="177"/>
      <c r="M343" s="177"/>
      <c r="N343" s="177"/>
      <c r="O343" s="177"/>
      <c r="P343" s="177"/>
      <c r="Q343" s="177"/>
      <c r="R343" s="177"/>
      <c r="S343" s="177"/>
      <c r="AX343" s="72"/>
    </row>
    <row r="344" spans="1:50" ht="14.25" x14ac:dyDescent="0.2">
      <c r="A344" s="177"/>
      <c r="B344" s="177"/>
      <c r="C344" s="177"/>
      <c r="D344" s="177"/>
      <c r="E344" s="177"/>
      <c r="F344" s="177"/>
      <c r="G344" s="177"/>
      <c r="H344" s="177"/>
      <c r="I344" s="177"/>
      <c r="J344" s="177"/>
      <c r="K344" s="177"/>
      <c r="L344" s="177"/>
      <c r="M344" s="177"/>
      <c r="N344" s="177"/>
      <c r="O344" s="177"/>
      <c r="P344" s="177"/>
      <c r="Q344" s="177"/>
      <c r="R344" s="177"/>
      <c r="S344" s="177"/>
      <c r="AX344" s="72"/>
    </row>
    <row r="345" spans="1:50" ht="14.25" x14ac:dyDescent="0.2">
      <c r="A345" s="177"/>
      <c r="B345" s="177"/>
      <c r="C345" s="177"/>
      <c r="D345" s="177"/>
      <c r="E345" s="177"/>
      <c r="F345" s="177"/>
      <c r="G345" s="177"/>
      <c r="H345" s="177"/>
      <c r="I345" s="177"/>
      <c r="J345" s="177"/>
      <c r="K345" s="177"/>
      <c r="L345" s="177"/>
      <c r="M345" s="177"/>
      <c r="N345" s="177"/>
      <c r="O345" s="177"/>
      <c r="P345" s="177"/>
      <c r="Q345" s="177"/>
      <c r="R345" s="177"/>
      <c r="S345" s="177"/>
      <c r="AX345" s="72"/>
    </row>
    <row r="346" spans="1:50" ht="14.25" x14ac:dyDescent="0.2">
      <c r="A346" s="177"/>
      <c r="B346" s="177"/>
      <c r="C346" s="177"/>
      <c r="D346" s="177"/>
      <c r="E346" s="177"/>
      <c r="F346" s="177"/>
      <c r="G346" s="177"/>
      <c r="H346" s="177"/>
      <c r="I346" s="177"/>
      <c r="J346" s="177"/>
      <c r="K346" s="177"/>
      <c r="L346" s="177"/>
      <c r="M346" s="177"/>
      <c r="N346" s="177"/>
      <c r="O346" s="177"/>
      <c r="P346" s="177"/>
      <c r="Q346" s="177"/>
      <c r="R346" s="177"/>
      <c r="S346" s="177"/>
      <c r="AX346" s="72"/>
    </row>
    <row r="347" spans="1:50" ht="14.25" x14ac:dyDescent="0.2">
      <c r="A347" s="177"/>
      <c r="B347" s="177"/>
      <c r="C347" s="177"/>
      <c r="D347" s="177"/>
      <c r="E347" s="177"/>
      <c r="F347" s="177"/>
      <c r="G347" s="177"/>
      <c r="H347" s="177"/>
      <c r="I347" s="177"/>
      <c r="J347" s="177"/>
      <c r="K347" s="177"/>
      <c r="L347" s="177"/>
      <c r="M347" s="177"/>
      <c r="N347" s="177"/>
      <c r="O347" s="177"/>
      <c r="P347" s="177"/>
      <c r="Q347" s="177"/>
      <c r="R347" s="177"/>
      <c r="S347" s="177"/>
      <c r="AX347" s="72"/>
    </row>
    <row r="348" spans="1:50" ht="14.25" x14ac:dyDescent="0.2">
      <c r="A348" s="177"/>
      <c r="B348" s="177"/>
      <c r="C348" s="177"/>
      <c r="D348" s="177"/>
      <c r="E348" s="177"/>
      <c r="F348" s="177"/>
      <c r="G348" s="177"/>
      <c r="H348" s="177"/>
      <c r="I348" s="177"/>
      <c r="J348" s="177"/>
      <c r="K348" s="177"/>
      <c r="L348" s="177"/>
      <c r="M348" s="177"/>
      <c r="N348" s="177"/>
      <c r="O348" s="177"/>
      <c r="P348" s="177"/>
      <c r="Q348" s="177"/>
      <c r="R348" s="177"/>
      <c r="S348" s="177"/>
      <c r="AX348" s="72"/>
    </row>
    <row r="349" spans="1:50" ht="14.25" x14ac:dyDescent="0.2">
      <c r="A349" s="177"/>
      <c r="B349" s="177"/>
      <c r="C349" s="177"/>
      <c r="D349" s="177"/>
      <c r="E349" s="177"/>
      <c r="F349" s="177"/>
      <c r="G349" s="177"/>
      <c r="H349" s="177"/>
      <c r="I349" s="177"/>
      <c r="J349" s="177"/>
      <c r="K349" s="177"/>
      <c r="L349" s="177"/>
      <c r="M349" s="177"/>
      <c r="N349" s="177"/>
      <c r="O349" s="177"/>
      <c r="P349" s="177"/>
      <c r="Q349" s="177"/>
      <c r="R349" s="177"/>
      <c r="S349" s="177"/>
      <c r="AX349" s="72"/>
    </row>
    <row r="350" spans="1:50" ht="14.25" x14ac:dyDescent="0.2">
      <c r="A350" s="177"/>
      <c r="B350" s="177"/>
      <c r="C350" s="177"/>
      <c r="D350" s="177"/>
      <c r="E350" s="177"/>
      <c r="F350" s="177"/>
      <c r="G350" s="177"/>
      <c r="H350" s="177"/>
      <c r="I350" s="177"/>
      <c r="J350" s="177"/>
      <c r="K350" s="177"/>
      <c r="L350" s="177"/>
      <c r="M350" s="177"/>
      <c r="N350" s="177"/>
      <c r="O350" s="177"/>
      <c r="P350" s="177"/>
      <c r="Q350" s="177"/>
      <c r="R350" s="177"/>
      <c r="S350" s="177"/>
      <c r="AX350" s="72"/>
    </row>
    <row r="351" spans="1:50" ht="14.25" x14ac:dyDescent="0.2">
      <c r="A351" s="177"/>
      <c r="B351" s="177"/>
      <c r="C351" s="177"/>
      <c r="D351" s="177"/>
      <c r="E351" s="177"/>
      <c r="F351" s="177"/>
      <c r="G351" s="177"/>
      <c r="H351" s="177"/>
      <c r="I351" s="177"/>
      <c r="J351" s="177"/>
      <c r="K351" s="177"/>
      <c r="L351" s="177"/>
      <c r="M351" s="177"/>
      <c r="N351" s="177"/>
      <c r="O351" s="177"/>
      <c r="P351" s="177"/>
      <c r="Q351" s="177"/>
      <c r="R351" s="177"/>
      <c r="S351" s="177"/>
      <c r="AX351" s="72"/>
    </row>
    <row r="352" spans="1:50" ht="14.25" x14ac:dyDescent="0.2">
      <c r="A352" s="177"/>
      <c r="B352" s="177"/>
      <c r="C352" s="177"/>
      <c r="D352" s="177"/>
      <c r="E352" s="177"/>
      <c r="F352" s="177"/>
      <c r="G352" s="177"/>
      <c r="H352" s="177"/>
      <c r="I352" s="177"/>
      <c r="J352" s="177"/>
      <c r="K352" s="177"/>
      <c r="L352" s="177"/>
      <c r="M352" s="177"/>
      <c r="N352" s="177"/>
      <c r="O352" s="177"/>
      <c r="P352" s="177"/>
      <c r="Q352" s="177"/>
      <c r="R352" s="177"/>
      <c r="S352" s="177"/>
      <c r="AX352" s="72"/>
    </row>
    <row r="353" spans="1:50" ht="14.25" x14ac:dyDescent="0.2">
      <c r="A353" s="177"/>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72"/>
      <c r="AW353" s="72"/>
      <c r="AX353" s="72"/>
    </row>
    <row r="354" spans="1:50" ht="14.25" x14ac:dyDescent="0.2">
      <c r="A354" s="177"/>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72"/>
      <c r="AW354" s="72"/>
      <c r="AX354" s="72"/>
    </row>
    <row r="355" spans="1:50" ht="14.25" x14ac:dyDescent="0.2">
      <c r="A355" s="177"/>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72"/>
      <c r="AW355" s="72"/>
      <c r="AX355" s="72"/>
    </row>
    <row r="356" spans="1:50" ht="14.25" x14ac:dyDescent="0.2">
      <c r="A356" s="177"/>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72"/>
      <c r="AW356" s="72"/>
      <c r="AX356" s="72"/>
    </row>
    <row r="357" spans="1:50" ht="14.25" x14ac:dyDescent="0.2">
      <c r="A357" s="177"/>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72"/>
      <c r="AW357" s="72"/>
      <c r="AX357" s="72"/>
    </row>
    <row r="358" spans="1:50" ht="14.25" x14ac:dyDescent="0.2">
      <c r="A358" s="177"/>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72"/>
      <c r="AW358" s="72"/>
      <c r="AX358" s="72"/>
    </row>
    <row r="359" spans="1:50" ht="14.25" x14ac:dyDescent="0.2">
      <c r="A359" s="177"/>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72"/>
      <c r="AW359" s="72"/>
      <c r="AX359" s="72"/>
    </row>
    <row r="360" spans="1:50" ht="14.25" x14ac:dyDescent="0.2">
      <c r="A360" s="177"/>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72"/>
      <c r="AW360" s="72"/>
      <c r="AX360" s="72"/>
    </row>
    <row r="361" spans="1:50" ht="14.25" x14ac:dyDescent="0.2">
      <c r="A361" s="177"/>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72"/>
      <c r="AW361" s="72"/>
      <c r="AX361" s="72"/>
    </row>
    <row r="362" spans="1:50" ht="14.25" x14ac:dyDescent="0.2">
      <c r="A362" s="177"/>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72"/>
      <c r="AW362" s="72"/>
      <c r="AX362" s="72"/>
    </row>
    <row r="363" spans="1:50" ht="14.25" x14ac:dyDescent="0.2">
      <c r="A363" s="177"/>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72"/>
      <c r="AW363" s="72"/>
      <c r="AX363" s="72"/>
    </row>
    <row r="364" spans="1:50" ht="14.25" x14ac:dyDescent="0.2">
      <c r="A364" s="177"/>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72"/>
      <c r="AW364" s="72"/>
      <c r="AX364" s="72"/>
    </row>
    <row r="365" spans="1:50" ht="14.25" x14ac:dyDescent="0.2">
      <c r="A365" s="177"/>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72"/>
      <c r="AW365" s="72"/>
      <c r="AX365" s="72"/>
    </row>
    <row r="366" spans="1:50" ht="14.25" x14ac:dyDescent="0.2">
      <c r="A366" s="177"/>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72"/>
      <c r="AW366" s="72"/>
      <c r="AX366" s="72"/>
    </row>
    <row r="367" spans="1:50" ht="14.25" x14ac:dyDescent="0.2">
      <c r="A367" s="177"/>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72"/>
      <c r="AW367" s="72"/>
      <c r="AX367" s="72"/>
    </row>
    <row r="368" spans="1:50" ht="14.25" x14ac:dyDescent="0.2">
      <c r="A368" s="177"/>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72"/>
      <c r="AW368" s="72"/>
      <c r="AX368" s="72"/>
    </row>
    <row r="369" spans="1:50" ht="14.25" x14ac:dyDescent="0.2">
      <c r="A369" s="177"/>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72"/>
      <c r="AW369" s="72"/>
      <c r="AX369" s="72"/>
    </row>
    <row r="370" spans="1:50" ht="14.25" x14ac:dyDescent="0.2">
      <c r="A370" s="177"/>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72"/>
      <c r="AW370" s="72"/>
      <c r="AX370" s="72"/>
    </row>
    <row r="371" spans="1:50" ht="14.25" x14ac:dyDescent="0.2">
      <c r="A371" s="177"/>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72"/>
      <c r="AW371" s="72"/>
      <c r="AX371" s="72"/>
    </row>
    <row r="372" spans="1:50" ht="14.25" x14ac:dyDescent="0.2">
      <c r="A372" s="177"/>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72"/>
      <c r="AW372" s="72"/>
      <c r="AX372" s="72"/>
    </row>
    <row r="373" spans="1:50" ht="14.25" x14ac:dyDescent="0.2">
      <c r="A373" s="177"/>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72"/>
      <c r="AW373" s="72"/>
      <c r="AX373" s="72"/>
    </row>
    <row r="374" spans="1:50" ht="14.25" x14ac:dyDescent="0.2">
      <c r="A374" s="177"/>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72"/>
      <c r="AW374" s="72"/>
      <c r="AX374" s="72"/>
    </row>
    <row r="375" spans="1:50" ht="14.25" x14ac:dyDescent="0.2">
      <c r="A375" s="177"/>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72"/>
      <c r="AW375" s="72"/>
      <c r="AX375" s="72"/>
    </row>
    <row r="376" spans="1:50" ht="14.25" x14ac:dyDescent="0.2">
      <c r="A376" s="177"/>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72"/>
      <c r="AW376" s="72"/>
      <c r="AX376" s="72"/>
    </row>
    <row r="377" spans="1:50" ht="14.25" x14ac:dyDescent="0.2">
      <c r="A377" s="177"/>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72"/>
      <c r="AW377" s="72"/>
      <c r="AX377" s="72"/>
    </row>
    <row r="378" spans="1:50" ht="14.25" x14ac:dyDescent="0.2">
      <c r="A378" s="177"/>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72"/>
      <c r="AW378" s="72"/>
      <c r="AX378" s="72"/>
    </row>
    <row r="379" spans="1:50" ht="14.25" x14ac:dyDescent="0.2">
      <c r="A379" s="177"/>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72"/>
      <c r="AW379" s="72"/>
      <c r="AX379" s="72"/>
    </row>
    <row r="380" spans="1:50" ht="14.25" x14ac:dyDescent="0.2">
      <c r="A380" s="177"/>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72"/>
      <c r="AW380" s="72"/>
      <c r="AX380" s="72"/>
    </row>
    <row r="381" spans="1:50" ht="14.25" x14ac:dyDescent="0.2">
      <c r="A381" s="177"/>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72"/>
      <c r="AW381" s="72"/>
      <c r="AX381" s="72"/>
    </row>
    <row r="382" spans="1:50" ht="14.25" x14ac:dyDescent="0.2">
      <c r="A382" s="177"/>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72"/>
      <c r="AW382" s="72"/>
      <c r="AX382" s="72"/>
    </row>
    <row r="383" spans="1:50" ht="14.25" x14ac:dyDescent="0.2">
      <c r="A383" s="177"/>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72"/>
      <c r="AW383" s="72"/>
      <c r="AX383" s="72"/>
    </row>
    <row r="384" spans="1:50" ht="14.25" x14ac:dyDescent="0.2">
      <c r="A384" s="177"/>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72"/>
      <c r="AW384" s="72"/>
      <c r="AX384" s="72"/>
    </row>
    <row r="385" spans="1:50" ht="14.25" x14ac:dyDescent="0.2">
      <c r="A385" s="177"/>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72"/>
      <c r="AW385" s="72"/>
      <c r="AX385" s="72"/>
    </row>
    <row r="386" spans="1:50" ht="14.25" x14ac:dyDescent="0.2">
      <c r="A386" s="177"/>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72"/>
      <c r="AW386" s="72"/>
      <c r="AX386" s="72"/>
    </row>
    <row r="387" spans="1:50" ht="14.25" x14ac:dyDescent="0.2">
      <c r="A387" s="177"/>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72"/>
      <c r="AW387" s="72"/>
      <c r="AX387" s="72"/>
    </row>
    <row r="388" spans="1:50" ht="14.25" x14ac:dyDescent="0.2">
      <c r="A388" s="177"/>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72"/>
      <c r="AW388" s="72"/>
      <c r="AX388" s="72"/>
    </row>
    <row r="389" spans="1:50" ht="14.25" x14ac:dyDescent="0.2">
      <c r="A389" s="177"/>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72"/>
      <c r="AW389" s="72"/>
      <c r="AX389" s="72"/>
    </row>
    <row r="390" spans="1:50" ht="14.25" x14ac:dyDescent="0.2">
      <c r="A390" s="177"/>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72"/>
      <c r="AW390" s="72"/>
      <c r="AX390" s="72"/>
    </row>
    <row r="391" spans="1:50" ht="14.25" x14ac:dyDescent="0.2">
      <c r="A391" s="177"/>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72"/>
      <c r="AW391" s="72"/>
      <c r="AX391" s="72"/>
    </row>
    <row r="392" spans="1:50" ht="14.25" x14ac:dyDescent="0.2">
      <c r="A392" s="177"/>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72"/>
      <c r="AW392" s="72"/>
      <c r="AX392" s="72"/>
    </row>
    <row r="393" spans="1:50" ht="14.25" x14ac:dyDescent="0.2">
      <c r="A393" s="177"/>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72"/>
      <c r="AW393" s="72"/>
      <c r="AX393" s="72"/>
    </row>
    <row r="394" spans="1:50" ht="14.25" x14ac:dyDescent="0.2">
      <c r="A394" s="177"/>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72"/>
      <c r="AW394" s="72"/>
      <c r="AX394" s="72"/>
    </row>
    <row r="395" spans="1:50" ht="14.25" x14ac:dyDescent="0.2">
      <c r="A395" s="177"/>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72"/>
      <c r="AW395" s="72"/>
      <c r="AX395" s="72"/>
    </row>
    <row r="396" spans="1:50" ht="14.25" x14ac:dyDescent="0.2">
      <c r="A396" s="177"/>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72"/>
      <c r="AW396" s="72"/>
      <c r="AX396" s="72"/>
    </row>
    <row r="397" spans="1:50" ht="14.25" x14ac:dyDescent="0.2">
      <c r="A397" s="177"/>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72"/>
      <c r="AW397" s="72"/>
      <c r="AX397" s="72"/>
    </row>
    <row r="398" spans="1:50" ht="14.25" x14ac:dyDescent="0.2">
      <c r="A398" s="177"/>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72"/>
      <c r="AW398" s="72"/>
      <c r="AX398" s="72"/>
    </row>
    <row r="399" spans="1:50" ht="14.25" x14ac:dyDescent="0.2">
      <c r="A399" s="177"/>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72"/>
      <c r="AW399" s="72"/>
      <c r="AX399" s="72"/>
    </row>
    <row r="400" spans="1:50" ht="14.25" x14ac:dyDescent="0.2">
      <c r="A400" s="177"/>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72"/>
      <c r="AW400" s="72"/>
      <c r="AX400" s="72"/>
    </row>
    <row r="401" spans="1:50" ht="14.25" x14ac:dyDescent="0.2">
      <c r="A401" s="177"/>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72"/>
      <c r="AW401" s="72"/>
      <c r="AX401" s="72"/>
    </row>
    <row r="402" spans="1:50" ht="14.25" x14ac:dyDescent="0.2">
      <c r="A402" s="177"/>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72"/>
      <c r="AW402" s="72"/>
      <c r="AX402" s="72"/>
    </row>
    <row r="403" spans="1:50" ht="14.25" x14ac:dyDescent="0.2">
      <c r="A403" s="177"/>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72"/>
      <c r="AW403" s="72"/>
      <c r="AX403" s="72"/>
    </row>
    <row r="404" spans="1:50" ht="14.25" x14ac:dyDescent="0.2">
      <c r="A404" s="177"/>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72"/>
      <c r="AW404" s="72"/>
      <c r="AX404" s="72"/>
    </row>
    <row r="405" spans="1:50" ht="14.25" x14ac:dyDescent="0.2">
      <c r="A405" s="177"/>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72"/>
      <c r="AW405" s="72"/>
      <c r="AX405" s="72"/>
    </row>
    <row r="406" spans="1:50" ht="14.25" x14ac:dyDescent="0.2">
      <c r="A406" s="177"/>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72"/>
      <c r="AW406" s="72"/>
      <c r="AX406" s="72"/>
    </row>
    <row r="407" spans="1:50" ht="14.25" x14ac:dyDescent="0.2">
      <c r="A407" s="177"/>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72"/>
      <c r="AW407" s="72"/>
      <c r="AX407" s="72"/>
    </row>
    <row r="408" spans="1:50" ht="14.25" x14ac:dyDescent="0.2">
      <c r="A408" s="177"/>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72"/>
      <c r="AW408" s="72"/>
      <c r="AX408" s="72"/>
    </row>
    <row r="409" spans="1:50" ht="14.25" x14ac:dyDescent="0.2">
      <c r="A409" s="177"/>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72"/>
      <c r="AW409" s="72"/>
      <c r="AX409" s="72"/>
    </row>
    <row r="410" spans="1:50" ht="14.25" x14ac:dyDescent="0.2">
      <c r="A410" s="177"/>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72"/>
      <c r="AW410" s="72"/>
      <c r="AX410" s="72"/>
    </row>
    <row r="411" spans="1:50" ht="14.25" x14ac:dyDescent="0.2">
      <c r="A411" s="177"/>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72"/>
      <c r="AW411" s="72"/>
      <c r="AX411" s="72"/>
    </row>
    <row r="412" spans="1:50" ht="14.25" x14ac:dyDescent="0.2">
      <c r="A412" s="177"/>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72"/>
      <c r="AW412" s="72"/>
      <c r="AX412" s="72"/>
    </row>
    <row r="413" spans="1:50" ht="14.25" x14ac:dyDescent="0.2">
      <c r="A413" s="177"/>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72"/>
      <c r="AW413" s="72"/>
      <c r="AX413" s="72"/>
    </row>
    <row r="414" spans="1:50" ht="14.25" x14ac:dyDescent="0.2">
      <c r="A414" s="177"/>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72"/>
      <c r="AW414" s="72"/>
      <c r="AX414" s="72"/>
    </row>
    <row r="415" spans="1:50" ht="14.25" x14ac:dyDescent="0.2">
      <c r="A415" s="177"/>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72"/>
      <c r="AW415" s="72"/>
      <c r="AX415" s="72"/>
    </row>
    <row r="416" spans="1:50" ht="14.25" x14ac:dyDescent="0.2">
      <c r="A416" s="177"/>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72"/>
      <c r="AW416" s="72"/>
      <c r="AX416" s="72"/>
    </row>
    <row r="417" spans="1:50" ht="14.25" x14ac:dyDescent="0.2">
      <c r="A417" s="177"/>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72"/>
      <c r="AW417" s="72"/>
      <c r="AX417" s="72"/>
    </row>
    <row r="418" spans="1:50" ht="14.25" x14ac:dyDescent="0.2">
      <c r="A418" s="177"/>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72"/>
      <c r="AW418" s="72"/>
      <c r="AX418" s="72"/>
    </row>
    <row r="419" spans="1:50" ht="14.25" x14ac:dyDescent="0.2">
      <c r="A419" s="177"/>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72"/>
      <c r="AW419" s="72"/>
      <c r="AX419" s="72"/>
    </row>
    <row r="420" spans="1:50" ht="14.25" x14ac:dyDescent="0.2">
      <c r="A420" s="177"/>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72"/>
      <c r="AW420" s="72"/>
      <c r="AX420" s="72"/>
    </row>
    <row r="421" spans="1:50" ht="14.25" x14ac:dyDescent="0.2">
      <c r="A421" s="177"/>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72"/>
      <c r="AW421" s="72"/>
      <c r="AX421" s="72"/>
    </row>
    <row r="422" spans="1:50" ht="14.25" x14ac:dyDescent="0.2">
      <c r="A422" s="177"/>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72"/>
      <c r="AW422" s="72"/>
      <c r="AX422" s="72"/>
    </row>
    <row r="423" spans="1:50" ht="14.25" x14ac:dyDescent="0.2">
      <c r="A423" s="177"/>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72"/>
      <c r="AW423" s="72"/>
      <c r="AX423" s="72"/>
    </row>
    <row r="424" spans="1:50" ht="14.25" x14ac:dyDescent="0.2">
      <c r="A424" s="177"/>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72"/>
      <c r="AW424" s="72"/>
      <c r="AX424" s="72"/>
    </row>
    <row r="425" spans="1:50" ht="14.25" x14ac:dyDescent="0.2">
      <c r="A425" s="177"/>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72"/>
      <c r="AW425" s="72"/>
      <c r="AX425" s="72"/>
    </row>
    <row r="426" spans="1:50" ht="14.25" x14ac:dyDescent="0.2">
      <c r="A426" s="177"/>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72"/>
      <c r="AW426" s="72"/>
      <c r="AX426" s="72"/>
    </row>
    <row r="427" spans="1:50" ht="14.25" x14ac:dyDescent="0.2">
      <c r="A427" s="177"/>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72"/>
      <c r="AW427" s="72"/>
      <c r="AX427" s="72"/>
    </row>
    <row r="428" spans="1:50" ht="14.25" x14ac:dyDescent="0.2">
      <c r="A428" s="177"/>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72"/>
      <c r="AW428" s="72"/>
      <c r="AX428" s="72"/>
    </row>
    <row r="429" spans="1:50" ht="14.25" x14ac:dyDescent="0.2">
      <c r="A429" s="177"/>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72"/>
      <c r="AW429" s="72"/>
      <c r="AX429" s="72"/>
    </row>
    <row r="430" spans="1:50" ht="14.25" x14ac:dyDescent="0.2">
      <c r="A430" s="177"/>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72"/>
      <c r="AW430" s="72"/>
      <c r="AX430" s="72"/>
    </row>
    <row r="431" spans="1:50" ht="14.25" x14ac:dyDescent="0.2">
      <c r="A431" s="177"/>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72"/>
      <c r="AW431" s="72"/>
      <c r="AX431" s="72"/>
    </row>
    <row r="432" spans="1:50" ht="14.25" x14ac:dyDescent="0.2">
      <c r="A432" s="177"/>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72"/>
      <c r="AW432" s="72"/>
      <c r="AX432" s="72"/>
    </row>
    <row r="433" spans="1:50" ht="14.25" x14ac:dyDescent="0.2">
      <c r="A433" s="177"/>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72"/>
      <c r="AW433" s="72"/>
      <c r="AX433" s="72"/>
    </row>
    <row r="434" spans="1:50" ht="14.25" x14ac:dyDescent="0.2">
      <c r="A434" s="177"/>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72"/>
      <c r="AW434" s="72"/>
      <c r="AX434" s="72"/>
    </row>
    <row r="435" spans="1:50" ht="14.25" x14ac:dyDescent="0.2">
      <c r="A435" s="177"/>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72"/>
      <c r="AW435" s="72"/>
      <c r="AX435" s="72"/>
    </row>
    <row r="436" spans="1:50" ht="14.25" x14ac:dyDescent="0.2">
      <c r="A436" s="177"/>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72"/>
      <c r="AW436" s="72"/>
      <c r="AX436" s="72"/>
    </row>
    <row r="437" spans="1:50" ht="14.25" x14ac:dyDescent="0.2">
      <c r="A437" s="177"/>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72"/>
      <c r="AW437" s="72"/>
      <c r="AX437" s="72"/>
    </row>
    <row r="438" spans="1:50" ht="14.25" x14ac:dyDescent="0.2">
      <c r="A438" s="177"/>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72"/>
      <c r="AW438" s="72"/>
      <c r="AX438" s="72"/>
    </row>
    <row r="439" spans="1:50" ht="14.25" x14ac:dyDescent="0.2">
      <c r="A439" s="177"/>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72"/>
      <c r="AW439" s="72"/>
      <c r="AX439" s="72"/>
    </row>
    <row r="440" spans="1:50" ht="14.25" x14ac:dyDescent="0.2">
      <c r="A440" s="177"/>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72"/>
      <c r="AW440" s="72"/>
      <c r="AX440" s="72"/>
    </row>
    <row r="441" spans="1:50" ht="14.25" x14ac:dyDescent="0.2">
      <c r="A441" s="177"/>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72"/>
      <c r="AW441" s="72"/>
      <c r="AX441" s="72"/>
    </row>
    <row r="442" spans="1:50" ht="14.25" x14ac:dyDescent="0.2">
      <c r="A442" s="177"/>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72"/>
      <c r="AW442" s="72"/>
      <c r="AX442" s="72"/>
    </row>
    <row r="443" spans="1:50" ht="14.25" x14ac:dyDescent="0.2">
      <c r="A443" s="177"/>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72"/>
      <c r="AW443" s="72"/>
      <c r="AX443" s="72"/>
    </row>
    <row r="444" spans="1:50" ht="14.25" x14ac:dyDescent="0.2">
      <c r="A444" s="177"/>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72"/>
      <c r="AW444" s="72"/>
      <c r="AX444" s="72"/>
    </row>
    <row r="445" spans="1:50" ht="14.25" x14ac:dyDescent="0.2">
      <c r="A445" s="177"/>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72"/>
      <c r="AW445" s="72"/>
      <c r="AX445" s="72"/>
    </row>
    <row r="446" spans="1:50" ht="14.25" x14ac:dyDescent="0.2">
      <c r="A446" s="177"/>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72"/>
      <c r="AW446" s="72"/>
      <c r="AX446" s="72"/>
    </row>
    <row r="447" spans="1:50" ht="14.25" x14ac:dyDescent="0.2">
      <c r="A447" s="177"/>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72"/>
      <c r="AW447" s="72"/>
      <c r="AX447" s="72"/>
    </row>
    <row r="448" spans="1:50" ht="14.25" x14ac:dyDescent="0.2">
      <c r="A448" s="177"/>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72"/>
      <c r="AW448" s="72"/>
      <c r="AX448" s="72"/>
    </row>
    <row r="449" spans="1:50" ht="14.25" x14ac:dyDescent="0.2">
      <c r="A449" s="177"/>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72"/>
      <c r="AW449" s="72"/>
      <c r="AX449" s="72"/>
    </row>
    <row r="450" spans="1:50" ht="14.25" x14ac:dyDescent="0.2">
      <c r="A450" s="177"/>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72"/>
      <c r="AW450" s="72"/>
      <c r="AX450" s="72"/>
    </row>
    <row r="451" spans="1:50" ht="14.25" x14ac:dyDescent="0.2">
      <c r="A451" s="177"/>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72"/>
      <c r="AW451" s="72"/>
      <c r="AX451" s="72"/>
    </row>
    <row r="452" spans="1:50" ht="14.25" x14ac:dyDescent="0.2">
      <c r="A452" s="177"/>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72"/>
      <c r="AW452" s="72"/>
      <c r="AX452" s="72"/>
    </row>
    <row r="453" spans="1:50" ht="14.25" x14ac:dyDescent="0.2">
      <c r="A453" s="177"/>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72"/>
      <c r="AW453" s="72"/>
      <c r="AX453" s="72"/>
    </row>
    <row r="454" spans="1:50" ht="14.25" x14ac:dyDescent="0.2">
      <c r="A454" s="177"/>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72"/>
      <c r="AW454" s="72"/>
      <c r="AX454" s="72"/>
    </row>
    <row r="455" spans="1:50" ht="14.25" x14ac:dyDescent="0.2">
      <c r="A455" s="177"/>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72"/>
      <c r="AW455" s="72"/>
      <c r="AX455" s="72"/>
    </row>
    <row r="456" spans="1:50" ht="14.25" x14ac:dyDescent="0.2">
      <c r="A456" s="177"/>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72"/>
      <c r="AW456" s="72"/>
      <c r="AX456" s="72"/>
    </row>
    <row r="457" spans="1:50" ht="14.25" x14ac:dyDescent="0.2">
      <c r="A457" s="177"/>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72"/>
      <c r="AW457" s="72"/>
      <c r="AX457" s="72"/>
    </row>
    <row r="458" spans="1:50" ht="14.25" x14ac:dyDescent="0.2">
      <c r="A458" s="177"/>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72"/>
      <c r="AW458" s="72"/>
      <c r="AX458" s="72"/>
    </row>
    <row r="459" spans="1:50" ht="14.25" x14ac:dyDescent="0.2">
      <c r="A459" s="177"/>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72"/>
      <c r="AW459" s="72"/>
      <c r="AX459" s="72"/>
    </row>
    <row r="460" spans="1:50" ht="14.25" x14ac:dyDescent="0.2">
      <c r="A460" s="177"/>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72"/>
      <c r="AW460" s="72"/>
      <c r="AX460" s="72"/>
    </row>
    <row r="461" spans="1:50" ht="14.25" x14ac:dyDescent="0.2">
      <c r="A461" s="177"/>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72"/>
      <c r="AW461" s="72"/>
      <c r="AX461" s="72"/>
    </row>
    <row r="462" spans="1:50" ht="14.25" x14ac:dyDescent="0.2">
      <c r="A462" s="177"/>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72"/>
      <c r="AW462" s="72"/>
      <c r="AX462" s="72"/>
    </row>
    <row r="463" spans="1:50" ht="14.25" x14ac:dyDescent="0.2">
      <c r="A463" s="177"/>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72"/>
      <c r="AW463" s="72"/>
      <c r="AX463" s="72"/>
    </row>
    <row r="464" spans="1:50" ht="14.25" x14ac:dyDescent="0.2">
      <c r="A464" s="177"/>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72"/>
      <c r="AW464" s="72"/>
      <c r="AX464" s="72"/>
    </row>
    <row r="465" spans="1:50" ht="14.25" x14ac:dyDescent="0.2">
      <c r="A465" s="177"/>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72"/>
      <c r="AW465" s="72"/>
      <c r="AX465" s="72"/>
    </row>
    <row r="466" spans="1:50" ht="14.25" x14ac:dyDescent="0.2">
      <c r="A466" s="177"/>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72"/>
      <c r="AW466" s="72"/>
      <c r="AX466" s="72"/>
    </row>
    <row r="467" spans="1:50" ht="14.25" x14ac:dyDescent="0.2">
      <c r="A467" s="177"/>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72"/>
      <c r="AW467" s="72"/>
      <c r="AX467" s="72"/>
    </row>
    <row r="468" spans="1:50" ht="14.25" x14ac:dyDescent="0.2">
      <c r="A468" s="177"/>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72"/>
      <c r="AW468" s="72"/>
      <c r="AX468" s="72"/>
    </row>
    <row r="469" spans="1:50" x14ac:dyDescent="0.2">
      <c r="A469" s="177"/>
      <c r="B469" s="177"/>
      <c r="C469" s="177"/>
      <c r="D469" s="177"/>
      <c r="E469" s="177"/>
      <c r="F469" s="177"/>
      <c r="G469" s="177"/>
      <c r="H469" s="177"/>
      <c r="I469" s="177"/>
      <c r="J469" s="177"/>
      <c r="K469" s="177"/>
      <c r="L469" s="177"/>
      <c r="M469" s="177"/>
      <c r="N469" s="177"/>
      <c r="O469" s="177"/>
      <c r="P469" s="177"/>
      <c r="Q469" s="177"/>
      <c r="R469" s="177"/>
      <c r="S469" s="177"/>
    </row>
    <row r="470" spans="1:50" x14ac:dyDescent="0.2">
      <c r="A470" s="177"/>
      <c r="B470" s="177"/>
      <c r="C470" s="177"/>
      <c r="D470" s="177"/>
      <c r="E470" s="177"/>
      <c r="F470" s="177"/>
      <c r="G470" s="177"/>
      <c r="H470" s="177"/>
      <c r="I470" s="177"/>
      <c r="J470" s="177"/>
      <c r="K470" s="177"/>
      <c r="L470" s="177"/>
      <c r="M470" s="177"/>
      <c r="N470" s="177"/>
      <c r="O470" s="177"/>
      <c r="P470" s="177"/>
      <c r="Q470" s="177"/>
      <c r="R470" s="177"/>
      <c r="S470" s="177"/>
    </row>
    <row r="471" spans="1:50" x14ac:dyDescent="0.2">
      <c r="A471" s="177"/>
      <c r="B471" s="177"/>
      <c r="C471" s="177"/>
      <c r="D471" s="177"/>
      <c r="E471" s="177"/>
      <c r="F471" s="177"/>
      <c r="G471" s="177"/>
      <c r="H471" s="177"/>
      <c r="I471" s="177"/>
      <c r="J471" s="177"/>
      <c r="K471" s="177"/>
      <c r="L471" s="177"/>
      <c r="M471" s="177"/>
      <c r="N471" s="177"/>
      <c r="O471" s="177"/>
      <c r="P471" s="177"/>
      <c r="Q471" s="177"/>
      <c r="R471" s="177"/>
      <c r="S471" s="177"/>
    </row>
    <row r="472" spans="1:50" x14ac:dyDescent="0.2">
      <c r="A472" s="177"/>
      <c r="B472" s="177"/>
      <c r="C472" s="177"/>
      <c r="D472" s="177"/>
      <c r="E472" s="177"/>
      <c r="F472" s="177"/>
      <c r="G472" s="177"/>
      <c r="H472" s="177"/>
      <c r="I472" s="177"/>
      <c r="J472" s="177"/>
      <c r="K472" s="177"/>
      <c r="L472" s="177"/>
      <c r="M472" s="177"/>
      <c r="N472" s="177"/>
      <c r="O472" s="177"/>
      <c r="P472" s="177"/>
      <c r="Q472" s="177"/>
      <c r="R472" s="177"/>
      <c r="S472" s="177"/>
    </row>
    <row r="473" spans="1:50" x14ac:dyDescent="0.2">
      <c r="A473" s="177"/>
      <c r="B473" s="177"/>
      <c r="C473" s="177"/>
      <c r="D473" s="177"/>
      <c r="E473" s="177"/>
      <c r="F473" s="177"/>
      <c r="G473" s="177"/>
      <c r="H473" s="177"/>
      <c r="I473" s="177"/>
      <c r="J473" s="177"/>
      <c r="K473" s="177"/>
      <c r="L473" s="177"/>
      <c r="M473" s="177"/>
      <c r="N473" s="177"/>
      <c r="O473" s="177"/>
      <c r="P473" s="177"/>
      <c r="Q473" s="177"/>
      <c r="R473" s="177"/>
      <c r="S473" s="177"/>
    </row>
    <row r="474" spans="1:50" x14ac:dyDescent="0.2">
      <c r="A474" s="177"/>
      <c r="B474" s="177"/>
      <c r="C474" s="177"/>
      <c r="D474" s="177"/>
      <c r="E474" s="177"/>
      <c r="F474" s="177"/>
      <c r="G474" s="177"/>
      <c r="H474" s="177"/>
      <c r="I474" s="177"/>
      <c r="J474" s="177"/>
      <c r="K474" s="177"/>
      <c r="L474" s="177"/>
      <c r="M474" s="177"/>
      <c r="N474" s="177"/>
      <c r="O474" s="177"/>
      <c r="P474" s="177"/>
      <c r="Q474" s="177"/>
      <c r="R474" s="177"/>
      <c r="S474" s="177"/>
    </row>
    <row r="475" spans="1:50" x14ac:dyDescent="0.2">
      <c r="A475" s="177"/>
      <c r="B475" s="177"/>
      <c r="C475" s="177"/>
      <c r="D475" s="177"/>
      <c r="E475" s="177"/>
      <c r="F475" s="177"/>
      <c r="G475" s="177"/>
      <c r="H475" s="177"/>
      <c r="I475" s="177"/>
      <c r="J475" s="177"/>
      <c r="K475" s="177"/>
      <c r="L475" s="177"/>
      <c r="M475" s="177"/>
      <c r="N475" s="177"/>
      <c r="O475" s="177"/>
      <c r="P475" s="177"/>
      <c r="Q475" s="177"/>
      <c r="R475" s="177"/>
      <c r="S475" s="177"/>
    </row>
    <row r="476" spans="1:50" x14ac:dyDescent="0.2">
      <c r="A476" s="177"/>
      <c r="B476" s="177"/>
      <c r="C476" s="177"/>
      <c r="D476" s="177"/>
      <c r="E476" s="177"/>
      <c r="F476" s="177"/>
      <c r="G476" s="177"/>
      <c r="H476" s="177"/>
      <c r="I476" s="177"/>
      <c r="J476" s="177"/>
      <c r="K476" s="177"/>
      <c r="L476" s="177"/>
      <c r="M476" s="177"/>
      <c r="N476" s="177"/>
      <c r="O476" s="177"/>
      <c r="P476" s="177"/>
      <c r="Q476" s="177"/>
      <c r="R476" s="177"/>
      <c r="S476" s="177"/>
    </row>
    <row r="477" spans="1:50" x14ac:dyDescent="0.2">
      <c r="A477" s="177"/>
      <c r="B477" s="177"/>
      <c r="C477" s="177"/>
      <c r="D477" s="177"/>
      <c r="E477" s="177"/>
      <c r="F477" s="177"/>
      <c r="G477" s="177"/>
      <c r="H477" s="177"/>
      <c r="I477" s="177"/>
      <c r="J477" s="177"/>
      <c r="K477" s="177"/>
      <c r="L477" s="177"/>
      <c r="M477" s="177"/>
      <c r="N477" s="177"/>
      <c r="O477" s="177"/>
      <c r="P477" s="177"/>
      <c r="Q477" s="177"/>
      <c r="R477" s="177"/>
      <c r="S477" s="177"/>
    </row>
    <row r="478" spans="1:50" x14ac:dyDescent="0.2">
      <c r="A478" s="177"/>
      <c r="B478" s="177"/>
      <c r="C478" s="177"/>
      <c r="D478" s="177"/>
      <c r="E478" s="177"/>
      <c r="F478" s="177"/>
      <c r="G478" s="177"/>
      <c r="H478" s="177"/>
      <c r="I478" s="177"/>
      <c r="J478" s="177"/>
      <c r="K478" s="177"/>
      <c r="L478" s="177"/>
      <c r="M478" s="177"/>
      <c r="N478" s="177"/>
      <c r="O478" s="177"/>
      <c r="P478" s="177"/>
      <c r="Q478" s="177"/>
      <c r="R478" s="177"/>
      <c r="S478" s="177"/>
    </row>
    <row r="479" spans="1:50" x14ac:dyDescent="0.2">
      <c r="A479" s="177"/>
      <c r="B479" s="177"/>
      <c r="C479" s="177"/>
      <c r="D479" s="177"/>
      <c r="E479" s="177"/>
      <c r="F479" s="177"/>
      <c r="G479" s="177"/>
      <c r="H479" s="177"/>
      <c r="I479" s="177"/>
      <c r="J479" s="177"/>
      <c r="K479" s="177"/>
      <c r="L479" s="177"/>
      <c r="M479" s="177"/>
      <c r="N479" s="177"/>
      <c r="O479" s="177"/>
      <c r="P479" s="177"/>
      <c r="Q479" s="177"/>
      <c r="R479" s="177"/>
      <c r="S479" s="177"/>
    </row>
    <row r="480" spans="1:50" x14ac:dyDescent="0.2">
      <c r="A480" s="177"/>
      <c r="B480" s="177"/>
      <c r="C480" s="177"/>
      <c r="D480" s="177"/>
      <c r="E480" s="177"/>
      <c r="F480" s="177"/>
      <c r="G480" s="177"/>
      <c r="H480" s="177"/>
      <c r="I480" s="177"/>
      <c r="J480" s="177"/>
      <c r="K480" s="177"/>
      <c r="L480" s="177"/>
      <c r="M480" s="177"/>
      <c r="N480" s="177"/>
      <c r="O480" s="177"/>
      <c r="P480" s="177"/>
      <c r="Q480" s="177"/>
      <c r="R480" s="177"/>
      <c r="S480" s="177"/>
    </row>
    <row r="481" spans="1:19" x14ac:dyDescent="0.2">
      <c r="A481" s="177"/>
      <c r="B481" s="177"/>
      <c r="C481" s="177"/>
      <c r="D481" s="177"/>
      <c r="E481" s="177"/>
      <c r="F481" s="177"/>
      <c r="G481" s="177"/>
      <c r="H481" s="177"/>
      <c r="I481" s="177"/>
      <c r="J481" s="177"/>
      <c r="K481" s="177"/>
      <c r="L481" s="177"/>
      <c r="M481" s="177"/>
      <c r="N481" s="177"/>
      <c r="O481" s="177"/>
      <c r="P481" s="177"/>
      <c r="Q481" s="177"/>
      <c r="R481" s="177"/>
      <c r="S481" s="177"/>
    </row>
    <row r="482" spans="1:19" x14ac:dyDescent="0.2">
      <c r="A482" s="177"/>
      <c r="B482" s="177"/>
      <c r="C482" s="177"/>
      <c r="D482" s="177"/>
      <c r="E482" s="177"/>
      <c r="F482" s="177"/>
      <c r="G482" s="177"/>
      <c r="H482" s="177"/>
      <c r="I482" s="177"/>
      <c r="J482" s="177"/>
      <c r="K482" s="177"/>
      <c r="L482" s="177"/>
      <c r="M482" s="177"/>
      <c r="N482" s="177"/>
      <c r="O482" s="177"/>
      <c r="P482" s="177"/>
      <c r="Q482" s="177"/>
      <c r="R482" s="177"/>
      <c r="S482" s="177"/>
    </row>
    <row r="483" spans="1:19" x14ac:dyDescent="0.2">
      <c r="A483" s="177"/>
      <c r="B483" s="177"/>
      <c r="C483" s="177"/>
      <c r="D483" s="177"/>
      <c r="E483" s="177"/>
      <c r="F483" s="177"/>
      <c r="G483" s="177"/>
      <c r="H483" s="177"/>
      <c r="I483" s="177"/>
      <c r="J483" s="177"/>
      <c r="K483" s="177"/>
      <c r="L483" s="177"/>
      <c r="M483" s="177"/>
      <c r="N483" s="177"/>
      <c r="O483" s="177"/>
      <c r="P483" s="177"/>
      <c r="Q483" s="177"/>
      <c r="R483" s="177"/>
      <c r="S483" s="177"/>
    </row>
    <row r="484" spans="1:19" x14ac:dyDescent="0.2">
      <c r="A484" s="177"/>
      <c r="B484" s="177"/>
      <c r="C484" s="177"/>
      <c r="D484" s="177"/>
      <c r="E484" s="177"/>
      <c r="F484" s="177"/>
      <c r="G484" s="177"/>
      <c r="H484" s="177"/>
      <c r="I484" s="177"/>
      <c r="J484" s="177"/>
      <c r="K484" s="177"/>
      <c r="L484" s="177"/>
      <c r="M484" s="177"/>
      <c r="N484" s="177"/>
      <c r="O484" s="177"/>
      <c r="P484" s="177"/>
      <c r="Q484" s="177"/>
      <c r="R484" s="177"/>
      <c r="S484" s="177"/>
    </row>
    <row r="485" spans="1:19" x14ac:dyDescent="0.2">
      <c r="A485" s="177"/>
      <c r="B485" s="177"/>
      <c r="C485" s="177"/>
      <c r="D485" s="177"/>
      <c r="E485" s="177"/>
      <c r="F485" s="177"/>
      <c r="G485" s="177"/>
      <c r="H485" s="177"/>
      <c r="I485" s="177"/>
      <c r="J485" s="177"/>
      <c r="K485" s="177"/>
      <c r="L485" s="177"/>
      <c r="M485" s="177"/>
      <c r="N485" s="177"/>
      <c r="O485" s="177"/>
      <c r="P485" s="177"/>
      <c r="Q485" s="177"/>
      <c r="R485" s="177"/>
      <c r="S485" s="177"/>
    </row>
    <row r="486" spans="1:19" x14ac:dyDescent="0.2">
      <c r="A486" s="177"/>
      <c r="B486" s="177"/>
      <c r="C486" s="177"/>
      <c r="D486" s="177"/>
      <c r="E486" s="177"/>
      <c r="F486" s="177"/>
      <c r="G486" s="177"/>
      <c r="H486" s="177"/>
      <c r="I486" s="177"/>
      <c r="J486" s="177"/>
      <c r="K486" s="177"/>
      <c r="L486" s="177"/>
      <c r="M486" s="177"/>
      <c r="N486" s="177"/>
      <c r="O486" s="177"/>
      <c r="P486" s="177"/>
      <c r="Q486" s="177"/>
      <c r="R486" s="177"/>
      <c r="S486" s="177"/>
    </row>
    <row r="487" spans="1:19" x14ac:dyDescent="0.2">
      <c r="A487" s="177"/>
      <c r="B487" s="177"/>
      <c r="C487" s="177"/>
      <c r="D487" s="177"/>
      <c r="E487" s="177"/>
      <c r="F487" s="177"/>
      <c r="G487" s="177"/>
      <c r="H487" s="177"/>
      <c r="I487" s="177"/>
      <c r="J487" s="177"/>
      <c r="K487" s="177"/>
      <c r="L487" s="177"/>
      <c r="M487" s="177"/>
      <c r="N487" s="177"/>
      <c r="O487" s="177"/>
      <c r="P487" s="177"/>
      <c r="Q487" s="177"/>
      <c r="R487" s="177"/>
      <c r="S487" s="177"/>
    </row>
    <row r="488" spans="1:19" x14ac:dyDescent="0.2">
      <c r="A488" s="177"/>
      <c r="B488" s="177"/>
      <c r="C488" s="177"/>
      <c r="D488" s="177"/>
      <c r="E488" s="177"/>
      <c r="F488" s="177"/>
      <c r="G488" s="177"/>
      <c r="H488" s="177"/>
      <c r="I488" s="177"/>
      <c r="J488" s="177"/>
      <c r="K488" s="177"/>
      <c r="L488" s="177"/>
      <c r="M488" s="177"/>
      <c r="N488" s="177"/>
      <c r="O488" s="177"/>
      <c r="P488" s="177"/>
      <c r="Q488" s="177"/>
      <c r="R488" s="177"/>
      <c r="S488" s="177"/>
    </row>
    <row r="489" spans="1:19" x14ac:dyDescent="0.2">
      <c r="A489" s="177"/>
      <c r="B489" s="177"/>
      <c r="C489" s="177"/>
      <c r="D489" s="177"/>
      <c r="E489" s="177"/>
      <c r="F489" s="177"/>
      <c r="G489" s="177"/>
      <c r="H489" s="177"/>
      <c r="I489" s="177"/>
      <c r="J489" s="177"/>
      <c r="K489" s="177"/>
      <c r="L489" s="177"/>
      <c r="M489" s="177"/>
      <c r="N489" s="177"/>
      <c r="O489" s="177"/>
      <c r="P489" s="177"/>
      <c r="Q489" s="177"/>
      <c r="R489" s="177"/>
      <c r="S489" s="177"/>
    </row>
    <row r="490" spans="1:19" x14ac:dyDescent="0.2">
      <c r="A490" s="177"/>
      <c r="B490" s="177"/>
      <c r="C490" s="177"/>
      <c r="D490" s="177"/>
      <c r="E490" s="177"/>
      <c r="F490" s="177"/>
      <c r="G490" s="177"/>
      <c r="H490" s="177"/>
      <c r="I490" s="177"/>
      <c r="J490" s="177"/>
      <c r="K490" s="177"/>
      <c r="L490" s="177"/>
      <c r="M490" s="177"/>
      <c r="N490" s="177"/>
      <c r="O490" s="177"/>
      <c r="P490" s="177"/>
      <c r="Q490" s="177"/>
      <c r="R490" s="177"/>
      <c r="S490" s="177"/>
    </row>
    <row r="491" spans="1:19" x14ac:dyDescent="0.2">
      <c r="A491" s="177"/>
      <c r="B491" s="177"/>
      <c r="C491" s="177"/>
      <c r="D491" s="177"/>
      <c r="E491" s="177"/>
      <c r="F491" s="177"/>
      <c r="G491" s="177"/>
      <c r="H491" s="177"/>
      <c r="I491" s="177"/>
      <c r="J491" s="177"/>
      <c r="K491" s="177"/>
      <c r="L491" s="177"/>
      <c r="M491" s="177"/>
      <c r="N491" s="177"/>
      <c r="O491" s="177"/>
      <c r="P491" s="177"/>
      <c r="Q491" s="177"/>
      <c r="R491" s="177"/>
      <c r="S491" s="177"/>
    </row>
    <row r="492" spans="1:19" x14ac:dyDescent="0.2">
      <c r="A492" s="177"/>
      <c r="B492" s="177"/>
      <c r="C492" s="177"/>
      <c r="D492" s="177"/>
      <c r="E492" s="177"/>
      <c r="F492" s="177"/>
      <c r="G492" s="177"/>
      <c r="H492" s="177"/>
      <c r="I492" s="177"/>
      <c r="J492" s="177"/>
      <c r="K492" s="177"/>
      <c r="L492" s="177"/>
      <c r="M492" s="177"/>
      <c r="N492" s="177"/>
      <c r="O492" s="177"/>
      <c r="P492" s="177"/>
      <c r="Q492" s="177"/>
      <c r="R492" s="177"/>
      <c r="S492" s="177"/>
    </row>
    <row r="493" spans="1:19" x14ac:dyDescent="0.2">
      <c r="A493" s="177"/>
      <c r="B493" s="177"/>
      <c r="C493" s="177"/>
      <c r="D493" s="177"/>
      <c r="E493" s="177"/>
      <c r="F493" s="177"/>
      <c r="G493" s="177"/>
      <c r="H493" s="177"/>
      <c r="I493" s="177"/>
      <c r="J493" s="177"/>
      <c r="K493" s="177"/>
      <c r="L493" s="177"/>
      <c r="M493" s="177"/>
      <c r="N493" s="177"/>
      <c r="O493" s="177"/>
      <c r="P493" s="177"/>
      <c r="Q493" s="177"/>
      <c r="R493" s="177"/>
      <c r="S493" s="177"/>
    </row>
    <row r="494" spans="1:19" x14ac:dyDescent="0.2">
      <c r="A494" s="177"/>
      <c r="B494" s="177"/>
      <c r="C494" s="177"/>
      <c r="D494" s="177"/>
      <c r="E494" s="177"/>
      <c r="F494" s="177"/>
      <c r="G494" s="177"/>
      <c r="H494" s="177"/>
      <c r="I494" s="177"/>
      <c r="J494" s="177"/>
      <c r="K494" s="177"/>
      <c r="L494" s="177"/>
      <c r="M494" s="177"/>
      <c r="N494" s="177"/>
      <c r="O494" s="177"/>
      <c r="P494" s="177"/>
      <c r="Q494" s="177"/>
      <c r="R494" s="177"/>
      <c r="S494" s="177"/>
    </row>
    <row r="495" spans="1:19" x14ac:dyDescent="0.2">
      <c r="A495" s="177"/>
      <c r="B495" s="177"/>
      <c r="C495" s="177"/>
      <c r="D495" s="177"/>
      <c r="E495" s="177"/>
      <c r="F495" s="177"/>
      <c r="G495" s="177"/>
      <c r="H495" s="177"/>
      <c r="I495" s="177"/>
      <c r="J495" s="177"/>
      <c r="K495" s="177"/>
      <c r="L495" s="177"/>
      <c r="M495" s="177"/>
      <c r="N495" s="177"/>
      <c r="O495" s="177"/>
      <c r="P495" s="177"/>
      <c r="Q495" s="177"/>
      <c r="R495" s="177"/>
      <c r="S495" s="177"/>
    </row>
    <row r="496" spans="1:19" x14ac:dyDescent="0.2">
      <c r="A496" s="177"/>
      <c r="B496" s="177"/>
      <c r="C496" s="177"/>
      <c r="D496" s="177"/>
      <c r="E496" s="177"/>
      <c r="F496" s="177"/>
      <c r="G496" s="177"/>
      <c r="H496" s="177"/>
      <c r="I496" s="177"/>
      <c r="J496" s="177"/>
      <c r="K496" s="177"/>
      <c r="L496" s="177"/>
      <c r="M496" s="177"/>
      <c r="N496" s="177"/>
      <c r="O496" s="177"/>
      <c r="P496" s="177"/>
      <c r="Q496" s="177"/>
      <c r="R496" s="177"/>
      <c r="S496" s="177"/>
    </row>
    <row r="497" spans="1:19" x14ac:dyDescent="0.2">
      <c r="A497" s="177"/>
      <c r="B497" s="177"/>
      <c r="C497" s="177"/>
      <c r="D497" s="177"/>
      <c r="E497" s="177"/>
      <c r="F497" s="177"/>
      <c r="G497" s="177"/>
      <c r="H497" s="177"/>
      <c r="I497" s="177"/>
      <c r="J497" s="177"/>
      <c r="K497" s="177"/>
      <c r="L497" s="177"/>
      <c r="M497" s="177"/>
      <c r="N497" s="177"/>
      <c r="O497" s="177"/>
      <c r="P497" s="177"/>
      <c r="Q497" s="177"/>
      <c r="R497" s="177"/>
      <c r="S497" s="177"/>
    </row>
    <row r="498" spans="1:19" x14ac:dyDescent="0.2">
      <c r="A498" s="177"/>
      <c r="B498" s="177"/>
      <c r="C498" s="177"/>
      <c r="D498" s="177"/>
      <c r="E498" s="177"/>
      <c r="F498" s="177"/>
      <c r="G498" s="177"/>
      <c r="H498" s="177"/>
      <c r="I498" s="177"/>
      <c r="J498" s="177"/>
      <c r="K498" s="177"/>
      <c r="L498" s="177"/>
      <c r="M498" s="177"/>
      <c r="N498" s="177"/>
      <c r="O498" s="177"/>
      <c r="P498" s="177"/>
      <c r="Q498" s="177"/>
      <c r="R498" s="177"/>
      <c r="S498" s="177"/>
    </row>
    <row r="499" spans="1:19" x14ac:dyDescent="0.2">
      <c r="A499" s="177"/>
      <c r="B499" s="177"/>
      <c r="C499" s="177"/>
      <c r="D499" s="177"/>
      <c r="E499" s="177"/>
      <c r="F499" s="177"/>
      <c r="G499" s="177"/>
      <c r="H499" s="177"/>
      <c r="I499" s="177"/>
      <c r="J499" s="177"/>
      <c r="K499" s="177"/>
      <c r="L499" s="177"/>
      <c r="M499" s="177"/>
      <c r="N499" s="177"/>
      <c r="O499" s="177"/>
      <c r="P499" s="177"/>
      <c r="Q499" s="177"/>
      <c r="R499" s="177"/>
      <c r="S499" s="177"/>
    </row>
    <row r="500" spans="1:19" x14ac:dyDescent="0.2">
      <c r="A500" s="177"/>
      <c r="B500" s="177"/>
      <c r="C500" s="177"/>
      <c r="D500" s="177"/>
      <c r="E500" s="177"/>
      <c r="F500" s="177"/>
      <c r="G500" s="177"/>
      <c r="H500" s="177"/>
      <c r="I500" s="177"/>
      <c r="J500" s="177"/>
      <c r="K500" s="177"/>
      <c r="L500" s="177"/>
      <c r="M500" s="177"/>
      <c r="N500" s="177"/>
      <c r="O500" s="177"/>
      <c r="P500" s="177"/>
      <c r="Q500" s="177"/>
      <c r="R500" s="177"/>
      <c r="S500" s="177"/>
    </row>
    <row r="501" spans="1:19" x14ac:dyDescent="0.2">
      <c r="A501" s="177"/>
      <c r="B501" s="177"/>
      <c r="C501" s="177"/>
      <c r="D501" s="177"/>
      <c r="E501" s="177"/>
      <c r="F501" s="177"/>
      <c r="G501" s="177"/>
      <c r="H501" s="177"/>
      <c r="I501" s="177"/>
      <c r="J501" s="177"/>
      <c r="K501" s="177"/>
      <c r="L501" s="177"/>
      <c r="M501" s="177"/>
      <c r="N501" s="177"/>
      <c r="O501" s="177"/>
      <c r="P501" s="177"/>
      <c r="Q501" s="177"/>
      <c r="R501" s="177"/>
      <c r="S501" s="177"/>
    </row>
    <row r="502" spans="1:19" x14ac:dyDescent="0.2">
      <c r="A502" s="177"/>
      <c r="B502" s="177"/>
      <c r="C502" s="177"/>
      <c r="D502" s="177"/>
      <c r="E502" s="177"/>
      <c r="F502" s="177"/>
      <c r="G502" s="177"/>
      <c r="H502" s="177"/>
      <c r="I502" s="177"/>
      <c r="J502" s="177"/>
      <c r="K502" s="177"/>
      <c r="L502" s="177"/>
      <c r="M502" s="177"/>
      <c r="N502" s="177"/>
      <c r="O502" s="177"/>
      <c r="P502" s="177"/>
      <c r="Q502" s="177"/>
      <c r="R502" s="177"/>
      <c r="S502" s="177"/>
    </row>
    <row r="503" spans="1:19" x14ac:dyDescent="0.2">
      <c r="A503" s="177"/>
      <c r="B503" s="177"/>
      <c r="C503" s="177"/>
      <c r="D503" s="177"/>
      <c r="E503" s="177"/>
      <c r="F503" s="177"/>
      <c r="G503" s="177"/>
      <c r="H503" s="177"/>
      <c r="I503" s="177"/>
      <c r="J503" s="177"/>
      <c r="K503" s="177"/>
      <c r="L503" s="177"/>
      <c r="M503" s="177"/>
      <c r="N503" s="177"/>
      <c r="O503" s="177"/>
      <c r="P503" s="177"/>
      <c r="Q503" s="177"/>
      <c r="R503" s="177"/>
      <c r="S503" s="177"/>
    </row>
    <row r="504" spans="1:19" x14ac:dyDescent="0.2">
      <c r="A504" s="177"/>
      <c r="B504" s="177"/>
      <c r="C504" s="177"/>
      <c r="D504" s="177"/>
      <c r="E504" s="177"/>
      <c r="F504" s="177"/>
      <c r="G504" s="177"/>
      <c r="H504" s="177"/>
      <c r="I504" s="177"/>
      <c r="J504" s="177"/>
      <c r="K504" s="177"/>
      <c r="L504" s="177"/>
      <c r="M504" s="177"/>
      <c r="N504" s="177"/>
      <c r="O504" s="177"/>
      <c r="P504" s="177"/>
      <c r="Q504" s="177"/>
      <c r="R504" s="177"/>
      <c r="S504" s="177"/>
    </row>
    <row r="505" spans="1:19" x14ac:dyDescent="0.2">
      <c r="A505" s="177"/>
      <c r="B505" s="177"/>
      <c r="C505" s="177"/>
      <c r="D505" s="177"/>
      <c r="E505" s="177"/>
      <c r="F505" s="177"/>
      <c r="G505" s="177"/>
      <c r="H505" s="177"/>
      <c r="I505" s="177"/>
      <c r="J505" s="177"/>
      <c r="K505" s="177"/>
      <c r="L505" s="177"/>
      <c r="M505" s="177"/>
      <c r="N505" s="177"/>
      <c r="O505" s="177"/>
      <c r="P505" s="177"/>
      <c r="Q505" s="177"/>
      <c r="R505" s="177"/>
      <c r="S505" s="177"/>
    </row>
    <row r="506" spans="1:19" x14ac:dyDescent="0.2">
      <c r="A506" s="177"/>
      <c r="B506" s="177"/>
      <c r="C506" s="177"/>
      <c r="D506" s="177"/>
      <c r="E506" s="177"/>
      <c r="F506" s="177"/>
      <c r="G506" s="177"/>
      <c r="H506" s="177"/>
      <c r="I506" s="177"/>
      <c r="J506" s="177"/>
      <c r="K506" s="177"/>
      <c r="L506" s="177"/>
      <c r="M506" s="177"/>
      <c r="N506" s="177"/>
      <c r="O506" s="177"/>
      <c r="P506" s="177"/>
      <c r="Q506" s="177"/>
      <c r="R506" s="177"/>
      <c r="S506" s="177"/>
    </row>
    <row r="507" spans="1:19" x14ac:dyDescent="0.2">
      <c r="A507" s="177"/>
      <c r="B507" s="177"/>
      <c r="C507" s="177"/>
      <c r="D507" s="177"/>
      <c r="E507" s="177"/>
      <c r="F507" s="177"/>
      <c r="G507" s="177"/>
      <c r="H507" s="177"/>
      <c r="I507" s="177"/>
      <c r="J507" s="177"/>
      <c r="K507" s="177"/>
      <c r="L507" s="177"/>
      <c r="M507" s="177"/>
      <c r="N507" s="177"/>
      <c r="O507" s="177"/>
      <c r="P507" s="177"/>
      <c r="Q507" s="177"/>
      <c r="R507" s="177"/>
      <c r="S507" s="177"/>
    </row>
    <row r="508" spans="1:19" x14ac:dyDescent="0.2">
      <c r="A508" s="177"/>
      <c r="B508" s="177"/>
      <c r="C508" s="177"/>
      <c r="D508" s="177"/>
      <c r="E508" s="177"/>
      <c r="F508" s="177"/>
      <c r="G508" s="177"/>
      <c r="H508" s="177"/>
      <c r="I508" s="177"/>
      <c r="J508" s="177"/>
      <c r="K508" s="177"/>
      <c r="L508" s="177"/>
      <c r="M508" s="177"/>
      <c r="N508" s="177"/>
      <c r="O508" s="177"/>
      <c r="P508" s="177"/>
      <c r="Q508" s="177"/>
      <c r="R508" s="177"/>
      <c r="S508" s="177"/>
    </row>
    <row r="509" spans="1:19" x14ac:dyDescent="0.2">
      <c r="A509" s="177"/>
      <c r="B509" s="177"/>
      <c r="C509" s="177"/>
      <c r="D509" s="177"/>
      <c r="E509" s="177"/>
      <c r="F509" s="177"/>
      <c r="G509" s="177"/>
      <c r="H509" s="177"/>
      <c r="I509" s="177"/>
      <c r="J509" s="177"/>
      <c r="K509" s="177"/>
      <c r="L509" s="177"/>
      <c r="M509" s="177"/>
      <c r="N509" s="177"/>
      <c r="O509" s="177"/>
      <c r="P509" s="177"/>
      <c r="Q509" s="177"/>
      <c r="R509" s="177"/>
      <c r="S509" s="177"/>
    </row>
    <row r="510" spans="1:19" x14ac:dyDescent="0.2">
      <c r="A510" s="177"/>
      <c r="B510" s="177"/>
      <c r="C510" s="177"/>
      <c r="D510" s="177"/>
      <c r="E510" s="177"/>
      <c r="F510" s="177"/>
      <c r="G510" s="177"/>
      <c r="H510" s="177"/>
      <c r="I510" s="177"/>
      <c r="J510" s="177"/>
      <c r="K510" s="177"/>
      <c r="L510" s="177"/>
      <c r="M510" s="177"/>
      <c r="N510" s="177"/>
      <c r="O510" s="177"/>
      <c r="P510" s="177"/>
      <c r="Q510" s="177"/>
      <c r="R510" s="177"/>
      <c r="S510" s="177"/>
    </row>
    <row r="511" spans="1:19" x14ac:dyDescent="0.2">
      <c r="A511" s="177"/>
      <c r="B511" s="177"/>
      <c r="C511" s="177"/>
      <c r="D511" s="177"/>
      <c r="E511" s="177"/>
      <c r="F511" s="177"/>
      <c r="G511" s="177"/>
      <c r="H511" s="177"/>
      <c r="I511" s="177"/>
      <c r="J511" s="177"/>
      <c r="K511" s="177"/>
      <c r="L511" s="177"/>
      <c r="M511" s="177"/>
      <c r="N511" s="177"/>
      <c r="O511" s="177"/>
      <c r="P511" s="177"/>
      <c r="Q511" s="177"/>
      <c r="R511" s="177"/>
      <c r="S511" s="177"/>
    </row>
    <row r="512" spans="1:19" x14ac:dyDescent="0.2">
      <c r="A512" s="177"/>
      <c r="B512" s="177"/>
      <c r="C512" s="177"/>
      <c r="D512" s="177"/>
      <c r="E512" s="177"/>
      <c r="F512" s="177"/>
      <c r="G512" s="177"/>
      <c r="H512" s="177"/>
      <c r="I512" s="177"/>
      <c r="J512" s="177"/>
      <c r="K512" s="177"/>
      <c r="L512" s="177"/>
      <c r="M512" s="177"/>
      <c r="N512" s="177"/>
      <c r="O512" s="177"/>
      <c r="P512" s="177"/>
      <c r="Q512" s="177"/>
      <c r="R512" s="177"/>
      <c r="S512" s="177"/>
    </row>
    <row r="513" spans="1:19" x14ac:dyDescent="0.2">
      <c r="A513" s="177"/>
      <c r="B513" s="177"/>
      <c r="C513" s="177"/>
      <c r="D513" s="177"/>
      <c r="E513" s="177"/>
      <c r="F513" s="177"/>
      <c r="G513" s="177"/>
      <c r="H513" s="177"/>
      <c r="I513" s="177"/>
      <c r="J513" s="177"/>
      <c r="K513" s="177"/>
      <c r="L513" s="177"/>
      <c r="M513" s="177"/>
      <c r="N513" s="177"/>
      <c r="O513" s="177"/>
      <c r="P513" s="177"/>
      <c r="Q513" s="177"/>
      <c r="R513" s="177"/>
      <c r="S513" s="177"/>
    </row>
    <row r="514" spans="1:19" x14ac:dyDescent="0.2">
      <c r="A514" s="177"/>
      <c r="B514" s="177"/>
      <c r="C514" s="177"/>
      <c r="D514" s="177"/>
      <c r="E514" s="177"/>
      <c r="F514" s="177"/>
      <c r="G514" s="177"/>
      <c r="H514" s="177"/>
      <c r="I514" s="177"/>
      <c r="J514" s="177"/>
      <c r="K514" s="177"/>
      <c r="L514" s="177"/>
      <c r="M514" s="177"/>
      <c r="N514" s="177"/>
      <c r="O514" s="177"/>
      <c r="P514" s="177"/>
      <c r="Q514" s="177"/>
      <c r="R514" s="177"/>
      <c r="S514" s="177"/>
    </row>
    <row r="515" spans="1:19" x14ac:dyDescent="0.2">
      <c r="A515" s="177"/>
      <c r="B515" s="177"/>
      <c r="C515" s="177"/>
      <c r="D515" s="177"/>
      <c r="E515" s="177"/>
      <c r="F515" s="177"/>
      <c r="G515" s="177"/>
      <c r="H515" s="177"/>
      <c r="I515" s="177"/>
      <c r="J515" s="177"/>
      <c r="K515" s="177"/>
      <c r="L515" s="177"/>
      <c r="M515" s="177"/>
      <c r="N515" s="177"/>
      <c r="O515" s="177"/>
      <c r="P515" s="177"/>
      <c r="Q515" s="177"/>
      <c r="R515" s="177"/>
      <c r="S515" s="177"/>
    </row>
    <row r="516" spans="1:19" x14ac:dyDescent="0.2">
      <c r="A516" s="177"/>
      <c r="B516" s="177"/>
      <c r="C516" s="177"/>
      <c r="D516" s="177"/>
      <c r="E516" s="177"/>
      <c r="F516" s="177"/>
      <c r="G516" s="177"/>
      <c r="H516" s="177"/>
      <c r="I516" s="177"/>
      <c r="J516" s="177"/>
      <c r="K516" s="177"/>
      <c r="L516" s="177"/>
      <c r="M516" s="177"/>
      <c r="N516" s="177"/>
      <c r="O516" s="177"/>
      <c r="P516" s="177"/>
      <c r="Q516" s="177"/>
      <c r="R516" s="177"/>
      <c r="S516" s="177"/>
    </row>
    <row r="517" spans="1:19" x14ac:dyDescent="0.2">
      <c r="A517" s="177"/>
      <c r="B517" s="177"/>
      <c r="C517" s="177"/>
      <c r="D517" s="177"/>
      <c r="E517" s="177"/>
      <c r="F517" s="177"/>
      <c r="G517" s="177"/>
      <c r="H517" s="177"/>
      <c r="I517" s="177"/>
      <c r="J517" s="177"/>
      <c r="K517" s="177"/>
      <c r="L517" s="177"/>
      <c r="M517" s="177"/>
      <c r="N517" s="177"/>
      <c r="O517" s="177"/>
      <c r="P517" s="177"/>
      <c r="Q517" s="177"/>
      <c r="R517" s="177"/>
      <c r="S517" s="177"/>
    </row>
    <row r="518" spans="1:19" x14ac:dyDescent="0.2">
      <c r="A518" s="177"/>
      <c r="B518" s="177"/>
      <c r="C518" s="177"/>
      <c r="D518" s="177"/>
      <c r="E518" s="177"/>
      <c r="F518" s="177"/>
      <c r="G518" s="177"/>
      <c r="H518" s="177"/>
      <c r="I518" s="177"/>
      <c r="J518" s="177"/>
      <c r="K518" s="177"/>
      <c r="L518" s="177"/>
      <c r="M518" s="177"/>
      <c r="N518" s="177"/>
      <c r="O518" s="177"/>
      <c r="P518" s="177"/>
      <c r="Q518" s="177"/>
      <c r="R518" s="177"/>
      <c r="S518" s="177"/>
    </row>
    <row r="519" spans="1:19" x14ac:dyDescent="0.2">
      <c r="A519" s="177"/>
      <c r="B519" s="177"/>
      <c r="C519" s="177"/>
      <c r="D519" s="177"/>
      <c r="E519" s="177"/>
      <c r="F519" s="177"/>
      <c r="G519" s="177"/>
      <c r="H519" s="177"/>
      <c r="I519" s="177"/>
      <c r="J519" s="177"/>
      <c r="K519" s="177"/>
      <c r="L519" s="177"/>
      <c r="M519" s="177"/>
      <c r="N519" s="177"/>
      <c r="O519" s="177"/>
      <c r="P519" s="177"/>
      <c r="Q519" s="177"/>
      <c r="R519" s="177"/>
      <c r="S519" s="177"/>
    </row>
    <row r="520" spans="1:19" x14ac:dyDescent="0.2">
      <c r="A520" s="177"/>
      <c r="B520" s="177"/>
      <c r="C520" s="177"/>
      <c r="D520" s="177"/>
      <c r="E520" s="177"/>
      <c r="F520" s="177"/>
      <c r="G520" s="177"/>
      <c r="H520" s="177"/>
      <c r="I520" s="177"/>
      <c r="J520" s="177"/>
      <c r="K520" s="177"/>
      <c r="L520" s="177"/>
      <c r="M520" s="177"/>
      <c r="N520" s="177"/>
      <c r="O520" s="177"/>
      <c r="P520" s="177"/>
      <c r="Q520" s="177"/>
      <c r="R520" s="177"/>
      <c r="S520" s="177"/>
    </row>
    <row r="521" spans="1:19" x14ac:dyDescent="0.2">
      <c r="A521" s="177"/>
      <c r="B521" s="177"/>
      <c r="C521" s="177"/>
      <c r="D521" s="177"/>
      <c r="E521" s="177"/>
      <c r="F521" s="177"/>
      <c r="G521" s="177"/>
      <c r="H521" s="177"/>
      <c r="I521" s="177"/>
      <c r="J521" s="177"/>
      <c r="K521" s="177"/>
      <c r="L521" s="177"/>
      <c r="M521" s="177"/>
      <c r="N521" s="177"/>
      <c r="O521" s="177"/>
      <c r="P521" s="177"/>
      <c r="Q521" s="177"/>
      <c r="R521" s="177"/>
      <c r="S521" s="177"/>
    </row>
    <row r="522" spans="1:19" x14ac:dyDescent="0.2">
      <c r="A522" s="177"/>
      <c r="B522" s="177"/>
      <c r="C522" s="177"/>
      <c r="D522" s="177"/>
      <c r="E522" s="177"/>
      <c r="F522" s="177"/>
      <c r="G522" s="177"/>
      <c r="H522" s="177"/>
      <c r="I522" s="177"/>
      <c r="J522" s="177"/>
      <c r="K522" s="177"/>
      <c r="L522" s="177"/>
      <c r="M522" s="177"/>
      <c r="N522" s="177"/>
      <c r="O522" s="177"/>
      <c r="P522" s="177"/>
      <c r="Q522" s="177"/>
      <c r="R522" s="177"/>
      <c r="S522" s="177"/>
    </row>
    <row r="523" spans="1:19" x14ac:dyDescent="0.2">
      <c r="A523" s="177"/>
      <c r="B523" s="177"/>
      <c r="C523" s="177"/>
      <c r="D523" s="177"/>
      <c r="E523" s="177"/>
      <c r="F523" s="177"/>
      <c r="G523" s="177"/>
      <c r="H523" s="177"/>
      <c r="I523" s="177"/>
      <c r="J523" s="177"/>
      <c r="K523" s="177"/>
      <c r="L523" s="177"/>
      <c r="M523" s="177"/>
      <c r="N523" s="177"/>
      <c r="O523" s="177"/>
      <c r="P523" s="177"/>
      <c r="Q523" s="177"/>
      <c r="R523" s="177"/>
      <c r="S523" s="177"/>
    </row>
    <row r="524" spans="1:19" x14ac:dyDescent="0.2">
      <c r="A524" s="177"/>
      <c r="B524" s="177"/>
      <c r="C524" s="177"/>
      <c r="D524" s="177"/>
      <c r="E524" s="177"/>
      <c r="F524" s="177"/>
      <c r="G524" s="177"/>
      <c r="H524" s="177"/>
      <c r="I524" s="177"/>
      <c r="J524" s="177"/>
      <c r="K524" s="177"/>
      <c r="L524" s="177"/>
      <c r="M524" s="177"/>
      <c r="N524" s="177"/>
      <c r="O524" s="177"/>
      <c r="P524" s="177"/>
      <c r="Q524" s="177"/>
      <c r="R524" s="177"/>
      <c r="S524" s="177"/>
    </row>
    <row r="525" spans="1:19" x14ac:dyDescent="0.2">
      <c r="A525" s="177"/>
      <c r="B525" s="177"/>
      <c r="C525" s="177"/>
      <c r="D525" s="177"/>
      <c r="E525" s="177"/>
      <c r="F525" s="177"/>
      <c r="G525" s="177"/>
      <c r="H525" s="177"/>
      <c r="I525" s="177"/>
      <c r="J525" s="177"/>
      <c r="K525" s="177"/>
      <c r="L525" s="177"/>
      <c r="M525" s="177"/>
      <c r="N525" s="177"/>
      <c r="O525" s="177"/>
      <c r="P525" s="177"/>
      <c r="Q525" s="177"/>
      <c r="R525" s="177"/>
      <c r="S525" s="177"/>
    </row>
    <row r="526" spans="1:19" x14ac:dyDescent="0.2">
      <c r="A526" s="177"/>
      <c r="B526" s="177"/>
      <c r="C526" s="177"/>
      <c r="D526" s="177"/>
      <c r="E526" s="177"/>
      <c r="F526" s="177"/>
      <c r="G526" s="177"/>
      <c r="H526" s="177"/>
      <c r="I526" s="177"/>
      <c r="J526" s="177"/>
      <c r="K526" s="177"/>
      <c r="L526" s="177"/>
      <c r="M526" s="177"/>
      <c r="N526" s="177"/>
      <c r="O526" s="177"/>
      <c r="P526" s="177"/>
      <c r="Q526" s="177"/>
      <c r="R526" s="177"/>
      <c r="S526" s="177"/>
    </row>
    <row r="527" spans="1:19" x14ac:dyDescent="0.2">
      <c r="A527" s="177"/>
      <c r="B527" s="177"/>
      <c r="C527" s="177"/>
      <c r="D527" s="177"/>
      <c r="E527" s="177"/>
      <c r="F527" s="177"/>
      <c r="G527" s="177"/>
      <c r="H527" s="177"/>
      <c r="I527" s="177"/>
      <c r="J527" s="177"/>
      <c r="K527" s="177"/>
      <c r="L527" s="177"/>
      <c r="M527" s="177"/>
      <c r="N527" s="177"/>
      <c r="O527" s="177"/>
      <c r="P527" s="177"/>
      <c r="Q527" s="177"/>
      <c r="R527" s="177"/>
      <c r="S527" s="177"/>
    </row>
    <row r="528" spans="1:19" x14ac:dyDescent="0.2">
      <c r="A528" s="177"/>
      <c r="B528" s="177"/>
      <c r="C528" s="177"/>
      <c r="D528" s="177"/>
      <c r="E528" s="177"/>
      <c r="F528" s="177"/>
      <c r="G528" s="177"/>
      <c r="H528" s="177"/>
      <c r="I528" s="177"/>
      <c r="J528" s="177"/>
      <c r="K528" s="177"/>
      <c r="L528" s="177"/>
      <c r="M528" s="177"/>
      <c r="N528" s="177"/>
      <c r="O528" s="177"/>
      <c r="P528" s="177"/>
      <c r="Q528" s="177"/>
      <c r="R528" s="177"/>
      <c r="S528" s="177"/>
    </row>
    <row r="529" spans="1:19" x14ac:dyDescent="0.2">
      <c r="A529" s="177"/>
      <c r="B529" s="177"/>
      <c r="C529" s="177"/>
      <c r="D529" s="177"/>
      <c r="E529" s="177"/>
      <c r="F529" s="177"/>
      <c r="G529" s="177"/>
      <c r="H529" s="177"/>
      <c r="I529" s="177"/>
      <c r="J529" s="177"/>
      <c r="K529" s="177"/>
      <c r="L529" s="177"/>
      <c r="M529" s="177"/>
      <c r="N529" s="177"/>
      <c r="O529" s="177"/>
      <c r="P529" s="177"/>
      <c r="Q529" s="177"/>
      <c r="R529" s="177"/>
      <c r="S529" s="177"/>
    </row>
    <row r="530" spans="1:19" x14ac:dyDescent="0.2">
      <c r="A530" s="177"/>
      <c r="B530" s="177"/>
      <c r="C530" s="177"/>
      <c r="D530" s="177"/>
      <c r="E530" s="177"/>
      <c r="F530" s="177"/>
      <c r="G530" s="177"/>
      <c r="H530" s="177"/>
      <c r="I530" s="177"/>
      <c r="J530" s="177"/>
      <c r="K530" s="177"/>
      <c r="L530" s="177"/>
      <c r="M530" s="177"/>
      <c r="N530" s="177"/>
      <c r="O530" s="177"/>
      <c r="P530" s="177"/>
      <c r="Q530" s="177"/>
      <c r="R530" s="177"/>
      <c r="S530" s="177"/>
    </row>
    <row r="531" spans="1:19" x14ac:dyDescent="0.2">
      <c r="A531" s="177"/>
      <c r="B531" s="177"/>
      <c r="C531" s="177"/>
      <c r="D531" s="177"/>
      <c r="E531" s="177"/>
      <c r="F531" s="177"/>
      <c r="G531" s="177"/>
      <c r="H531" s="177"/>
      <c r="I531" s="177"/>
      <c r="J531" s="177"/>
      <c r="K531" s="177"/>
      <c r="L531" s="177"/>
      <c r="M531" s="177"/>
      <c r="N531" s="177"/>
      <c r="O531" s="177"/>
      <c r="P531" s="177"/>
      <c r="Q531" s="177"/>
      <c r="R531" s="177"/>
      <c r="S531" s="177"/>
    </row>
    <row r="532" spans="1:19" x14ac:dyDescent="0.2">
      <c r="A532" s="177"/>
      <c r="B532" s="177"/>
      <c r="C532" s="177"/>
      <c r="D532" s="177"/>
      <c r="E532" s="177"/>
      <c r="F532" s="177"/>
      <c r="G532" s="177"/>
      <c r="H532" s="177"/>
      <c r="I532" s="177"/>
      <c r="J532" s="177"/>
      <c r="K532" s="177"/>
      <c r="L532" s="177"/>
      <c r="M532" s="177"/>
      <c r="N532" s="177"/>
      <c r="O532" s="177"/>
      <c r="P532" s="177"/>
      <c r="Q532" s="177"/>
      <c r="R532" s="177"/>
      <c r="S532" s="177"/>
    </row>
    <row r="533" spans="1:19" x14ac:dyDescent="0.2">
      <c r="A533" s="177"/>
      <c r="B533" s="177"/>
      <c r="C533" s="177"/>
      <c r="D533" s="177"/>
      <c r="E533" s="177"/>
      <c r="F533" s="177"/>
      <c r="G533" s="177"/>
      <c r="H533" s="177"/>
      <c r="I533" s="177"/>
      <c r="J533" s="177"/>
      <c r="K533" s="177"/>
      <c r="L533" s="177"/>
      <c r="M533" s="177"/>
      <c r="N533" s="177"/>
      <c r="O533" s="177"/>
      <c r="P533" s="177"/>
      <c r="Q533" s="177"/>
      <c r="R533" s="177"/>
      <c r="S533" s="177"/>
    </row>
    <row r="534" spans="1:19" x14ac:dyDescent="0.2">
      <c r="A534" s="177"/>
      <c r="B534" s="177"/>
      <c r="C534" s="177"/>
      <c r="D534" s="177"/>
      <c r="E534" s="177"/>
      <c r="F534" s="177"/>
      <c r="G534" s="177"/>
      <c r="H534" s="177"/>
      <c r="I534" s="177"/>
      <c r="J534" s="177"/>
      <c r="K534" s="177"/>
      <c r="L534" s="177"/>
      <c r="M534" s="177"/>
      <c r="N534" s="177"/>
      <c r="O534" s="177"/>
      <c r="P534" s="177"/>
      <c r="Q534" s="177"/>
      <c r="R534" s="177"/>
      <c r="S534" s="177"/>
    </row>
    <row r="535" spans="1:19" x14ac:dyDescent="0.2">
      <c r="A535" s="177"/>
      <c r="B535" s="177"/>
      <c r="C535" s="177"/>
      <c r="D535" s="177"/>
      <c r="E535" s="177"/>
      <c r="F535" s="177"/>
      <c r="G535" s="177"/>
      <c r="H535" s="177"/>
      <c r="I535" s="177"/>
      <c r="J535" s="177"/>
      <c r="K535" s="177"/>
      <c r="L535" s="177"/>
      <c r="M535" s="177"/>
      <c r="N535" s="177"/>
      <c r="O535" s="177"/>
      <c r="P535" s="177"/>
      <c r="Q535" s="177"/>
      <c r="R535" s="177"/>
      <c r="S535" s="177"/>
    </row>
    <row r="536" spans="1:19" x14ac:dyDescent="0.2">
      <c r="A536" s="177"/>
      <c r="B536" s="177"/>
      <c r="C536" s="177"/>
      <c r="D536" s="177"/>
      <c r="E536" s="177"/>
      <c r="F536" s="177"/>
      <c r="G536" s="177"/>
      <c r="H536" s="177"/>
      <c r="I536" s="177"/>
      <c r="J536" s="177"/>
      <c r="K536" s="177"/>
      <c r="L536" s="177"/>
      <c r="M536" s="177"/>
      <c r="N536" s="177"/>
      <c r="O536" s="177"/>
      <c r="P536" s="177"/>
      <c r="Q536" s="177"/>
      <c r="R536" s="177"/>
      <c r="S536" s="177"/>
    </row>
    <row r="537" spans="1:19" x14ac:dyDescent="0.2">
      <c r="A537" s="177"/>
      <c r="B537" s="177"/>
      <c r="C537" s="177"/>
      <c r="D537" s="177"/>
      <c r="E537" s="177"/>
      <c r="F537" s="177"/>
      <c r="G537" s="177"/>
      <c r="H537" s="177"/>
      <c r="I537" s="177"/>
      <c r="J537" s="177"/>
      <c r="K537" s="177"/>
      <c r="L537" s="177"/>
      <c r="M537" s="177"/>
      <c r="N537" s="177"/>
      <c r="O537" s="177"/>
      <c r="P537" s="177"/>
      <c r="Q537" s="177"/>
      <c r="R537" s="177"/>
      <c r="S537" s="177"/>
    </row>
    <row r="538" spans="1:19" x14ac:dyDescent="0.2">
      <c r="A538" s="177"/>
      <c r="B538" s="177"/>
      <c r="C538" s="177"/>
      <c r="D538" s="177"/>
      <c r="E538" s="177"/>
      <c r="F538" s="177"/>
      <c r="G538" s="177"/>
      <c r="H538" s="177"/>
      <c r="I538" s="177"/>
      <c r="J538" s="177"/>
      <c r="K538" s="177"/>
      <c r="L538" s="177"/>
      <c r="M538" s="177"/>
      <c r="N538" s="177"/>
      <c r="O538" s="177"/>
      <c r="P538" s="177"/>
      <c r="Q538" s="177"/>
      <c r="R538" s="177"/>
      <c r="S538" s="177"/>
    </row>
    <row r="539" spans="1:19" x14ac:dyDescent="0.2">
      <c r="A539" s="177"/>
      <c r="B539" s="177"/>
      <c r="C539" s="177"/>
      <c r="D539" s="177"/>
      <c r="E539" s="177"/>
      <c r="F539" s="177"/>
      <c r="G539" s="177"/>
      <c r="H539" s="177"/>
      <c r="I539" s="177"/>
      <c r="J539" s="177"/>
      <c r="K539" s="177"/>
      <c r="L539" s="177"/>
      <c r="M539" s="177"/>
      <c r="N539" s="177"/>
      <c r="O539" s="177"/>
      <c r="P539" s="177"/>
      <c r="Q539" s="177"/>
      <c r="R539" s="177"/>
      <c r="S539" s="177"/>
    </row>
    <row r="540" spans="1:19" x14ac:dyDescent="0.2">
      <c r="A540" s="177"/>
      <c r="B540" s="177"/>
      <c r="C540" s="177"/>
      <c r="D540" s="177"/>
      <c r="E540" s="177"/>
      <c r="F540" s="177"/>
      <c r="G540" s="177"/>
      <c r="H540" s="177"/>
      <c r="I540" s="177"/>
      <c r="J540" s="177"/>
      <c r="K540" s="177"/>
      <c r="L540" s="177"/>
      <c r="M540" s="177"/>
      <c r="N540" s="177"/>
      <c r="O540" s="177"/>
      <c r="P540" s="177"/>
      <c r="Q540" s="177"/>
      <c r="R540" s="177"/>
      <c r="S540" s="177"/>
    </row>
    <row r="541" spans="1:19" x14ac:dyDescent="0.2">
      <c r="A541" s="177"/>
      <c r="B541" s="177"/>
      <c r="C541" s="177"/>
      <c r="D541" s="177"/>
      <c r="E541" s="177"/>
      <c r="F541" s="177"/>
      <c r="G541" s="177"/>
      <c r="H541" s="177"/>
      <c r="I541" s="177"/>
      <c r="J541" s="177"/>
      <c r="K541" s="177"/>
      <c r="L541" s="177"/>
      <c r="M541" s="177"/>
      <c r="N541" s="177"/>
      <c r="O541" s="177"/>
      <c r="P541" s="177"/>
      <c r="Q541" s="177"/>
      <c r="R541" s="177"/>
      <c r="S541" s="177"/>
    </row>
    <row r="542" spans="1:19" x14ac:dyDescent="0.2">
      <c r="A542" s="177"/>
      <c r="B542" s="177"/>
      <c r="C542" s="177"/>
      <c r="D542" s="177"/>
      <c r="E542" s="177"/>
      <c r="F542" s="177"/>
      <c r="G542" s="177"/>
      <c r="H542" s="177"/>
      <c r="I542" s="177"/>
      <c r="J542" s="177"/>
      <c r="K542" s="177"/>
      <c r="L542" s="177"/>
      <c r="M542" s="177"/>
      <c r="N542" s="177"/>
      <c r="O542" s="177"/>
      <c r="P542" s="177"/>
      <c r="Q542" s="177"/>
      <c r="R542" s="177"/>
      <c r="S542" s="177"/>
    </row>
    <row r="543" spans="1:19" x14ac:dyDescent="0.2">
      <c r="A543" s="177"/>
      <c r="B543" s="177"/>
      <c r="C543" s="177"/>
      <c r="D543" s="177"/>
      <c r="E543" s="177"/>
      <c r="F543" s="177"/>
      <c r="G543" s="177"/>
      <c r="H543" s="177"/>
      <c r="I543" s="177"/>
      <c r="J543" s="177"/>
      <c r="K543" s="177"/>
      <c r="L543" s="177"/>
      <c r="M543" s="177"/>
      <c r="N543" s="177"/>
      <c r="O543" s="177"/>
      <c r="P543" s="177"/>
      <c r="Q543" s="177"/>
      <c r="R543" s="177"/>
      <c r="S543" s="177"/>
    </row>
    <row r="544" spans="1:19" x14ac:dyDescent="0.2">
      <c r="A544" s="177"/>
      <c r="B544" s="177"/>
      <c r="C544" s="177"/>
      <c r="D544" s="177"/>
      <c r="E544" s="177"/>
      <c r="F544" s="177"/>
      <c r="G544" s="177"/>
      <c r="H544" s="177"/>
      <c r="I544" s="177"/>
      <c r="J544" s="177"/>
      <c r="K544" s="177"/>
      <c r="L544" s="177"/>
      <c r="M544" s="177"/>
      <c r="N544" s="177"/>
      <c r="O544" s="177"/>
      <c r="P544" s="177"/>
      <c r="Q544" s="177"/>
      <c r="R544" s="177"/>
      <c r="S544" s="177"/>
    </row>
    <row r="545" spans="1:19" x14ac:dyDescent="0.2">
      <c r="A545" s="177"/>
      <c r="B545" s="177"/>
      <c r="C545" s="177"/>
      <c r="D545" s="177"/>
      <c r="E545" s="177"/>
      <c r="F545" s="177"/>
      <c r="G545" s="177"/>
      <c r="H545" s="177"/>
      <c r="I545" s="177"/>
      <c r="J545" s="177"/>
      <c r="K545" s="177"/>
      <c r="L545" s="177"/>
      <c r="M545" s="177"/>
      <c r="N545" s="177"/>
      <c r="O545" s="177"/>
      <c r="P545" s="177"/>
      <c r="Q545" s="177"/>
      <c r="R545" s="177"/>
      <c r="S545" s="177"/>
    </row>
    <row r="546" spans="1:19" x14ac:dyDescent="0.2">
      <c r="A546" s="177"/>
      <c r="B546" s="177"/>
      <c r="C546" s="177"/>
      <c r="D546" s="177"/>
      <c r="E546" s="177"/>
      <c r="F546" s="177"/>
      <c r="G546" s="177"/>
      <c r="H546" s="177"/>
      <c r="I546" s="177"/>
      <c r="J546" s="177"/>
      <c r="K546" s="177"/>
      <c r="L546" s="177"/>
      <c r="M546" s="177"/>
      <c r="N546" s="177"/>
      <c r="O546" s="177"/>
      <c r="P546" s="177"/>
      <c r="Q546" s="177"/>
      <c r="R546" s="177"/>
      <c r="S546" s="177"/>
    </row>
    <row r="547" spans="1:19" x14ac:dyDescent="0.2">
      <c r="A547" s="177"/>
      <c r="B547" s="177"/>
      <c r="C547" s="177"/>
      <c r="D547" s="177"/>
      <c r="E547" s="177"/>
      <c r="F547" s="177"/>
      <c r="G547" s="177"/>
      <c r="H547" s="177"/>
      <c r="I547" s="177"/>
      <c r="J547" s="177"/>
      <c r="K547" s="177"/>
      <c r="L547" s="177"/>
      <c r="M547" s="177"/>
      <c r="N547" s="177"/>
      <c r="O547" s="177"/>
      <c r="P547" s="177"/>
      <c r="Q547" s="177"/>
      <c r="R547" s="177"/>
      <c r="S547" s="177"/>
    </row>
    <row r="548" spans="1:19" x14ac:dyDescent="0.2">
      <c r="A548" s="177"/>
      <c r="B548" s="177"/>
      <c r="C548" s="177"/>
      <c r="D548" s="177"/>
      <c r="E548" s="177"/>
      <c r="F548" s="177"/>
      <c r="G548" s="177"/>
      <c r="H548" s="177"/>
      <c r="I548" s="177"/>
      <c r="J548" s="177"/>
      <c r="K548" s="177"/>
      <c r="L548" s="177"/>
      <c r="M548" s="177"/>
      <c r="N548" s="177"/>
      <c r="O548" s="177"/>
      <c r="P548" s="177"/>
      <c r="Q548" s="177"/>
      <c r="R548" s="177"/>
      <c r="S548" s="177"/>
    </row>
    <row r="549" spans="1:19" x14ac:dyDescent="0.2">
      <c r="A549" s="177"/>
      <c r="B549" s="177"/>
      <c r="C549" s="177"/>
      <c r="D549" s="177"/>
      <c r="E549" s="177"/>
      <c r="F549" s="177"/>
      <c r="G549" s="177"/>
      <c r="H549" s="177"/>
      <c r="I549" s="177"/>
      <c r="J549" s="177"/>
      <c r="K549" s="177"/>
      <c r="L549" s="177"/>
      <c r="M549" s="177"/>
      <c r="N549" s="177"/>
      <c r="O549" s="177"/>
      <c r="P549" s="177"/>
      <c r="Q549" s="177"/>
      <c r="R549" s="177"/>
      <c r="S549" s="177"/>
    </row>
    <row r="550" spans="1:19" x14ac:dyDescent="0.2">
      <c r="A550" s="177"/>
      <c r="B550" s="177"/>
      <c r="C550" s="177"/>
      <c r="D550" s="177"/>
      <c r="E550" s="177"/>
      <c r="F550" s="177"/>
      <c r="G550" s="177"/>
      <c r="H550" s="177"/>
      <c r="I550" s="177"/>
      <c r="J550" s="177"/>
      <c r="K550" s="177"/>
      <c r="L550" s="177"/>
      <c r="M550" s="177"/>
      <c r="N550" s="177"/>
      <c r="O550" s="177"/>
      <c r="P550" s="177"/>
      <c r="Q550" s="177"/>
      <c r="R550" s="177"/>
      <c r="S550" s="177"/>
    </row>
    <row r="551" spans="1:19" x14ac:dyDescent="0.2">
      <c r="A551" s="177"/>
      <c r="B551" s="177"/>
      <c r="C551" s="177"/>
      <c r="D551" s="177"/>
      <c r="E551" s="177"/>
      <c r="F551" s="177"/>
      <c r="G551" s="177"/>
      <c r="H551" s="177"/>
      <c r="I551" s="177"/>
      <c r="J551" s="177"/>
      <c r="K551" s="177"/>
      <c r="L551" s="177"/>
      <c r="M551" s="177"/>
      <c r="N551" s="177"/>
      <c r="O551" s="177"/>
      <c r="P551" s="177"/>
      <c r="Q551" s="177"/>
      <c r="R551" s="177"/>
      <c r="S551" s="177"/>
    </row>
    <row r="552" spans="1:19" x14ac:dyDescent="0.2">
      <c r="A552" s="177"/>
      <c r="B552" s="177"/>
      <c r="C552" s="177"/>
      <c r="D552" s="177"/>
      <c r="E552" s="177"/>
      <c r="F552" s="177"/>
      <c r="G552" s="177"/>
      <c r="H552" s="177"/>
      <c r="I552" s="177"/>
      <c r="J552" s="177"/>
      <c r="K552" s="177"/>
      <c r="L552" s="177"/>
      <c r="M552" s="177"/>
      <c r="N552" s="177"/>
      <c r="O552" s="177"/>
      <c r="P552" s="177"/>
      <c r="Q552" s="177"/>
      <c r="R552" s="177"/>
      <c r="S552" s="177"/>
    </row>
    <row r="553" spans="1:19" x14ac:dyDescent="0.2">
      <c r="A553" s="177"/>
      <c r="B553" s="177"/>
      <c r="C553" s="177"/>
      <c r="D553" s="177"/>
      <c r="E553" s="177"/>
      <c r="F553" s="177"/>
      <c r="G553" s="177"/>
      <c r="H553" s="177"/>
      <c r="I553" s="177"/>
      <c r="J553" s="177"/>
      <c r="K553" s="177"/>
      <c r="L553" s="177"/>
      <c r="M553" s="177"/>
      <c r="N553" s="177"/>
      <c r="O553" s="177"/>
      <c r="P553" s="177"/>
      <c r="Q553" s="177"/>
      <c r="R553" s="177"/>
      <c r="S553" s="177"/>
    </row>
    <row r="554" spans="1:19" x14ac:dyDescent="0.2">
      <c r="A554" s="177"/>
      <c r="B554" s="177"/>
      <c r="C554" s="177"/>
      <c r="D554" s="177"/>
      <c r="E554" s="177"/>
      <c r="F554" s="177"/>
      <c r="G554" s="177"/>
      <c r="H554" s="177"/>
      <c r="I554" s="177"/>
      <c r="J554" s="177"/>
      <c r="K554" s="177"/>
      <c r="L554" s="177"/>
      <c r="M554" s="177"/>
      <c r="N554" s="177"/>
      <c r="O554" s="177"/>
      <c r="P554" s="177"/>
      <c r="Q554" s="177"/>
      <c r="R554" s="177"/>
      <c r="S554" s="177"/>
    </row>
    <row r="555" spans="1:19" x14ac:dyDescent="0.2">
      <c r="A555" s="177"/>
      <c r="B555" s="177"/>
      <c r="C555" s="177"/>
      <c r="D555" s="177"/>
      <c r="E555" s="177"/>
      <c r="F555" s="177"/>
      <c r="G555" s="177"/>
      <c r="H555" s="177"/>
      <c r="I555" s="177"/>
      <c r="J555" s="177"/>
      <c r="K555" s="177"/>
      <c r="L555" s="177"/>
      <c r="M555" s="177"/>
      <c r="N555" s="177"/>
      <c r="O555" s="177"/>
      <c r="P555" s="177"/>
      <c r="Q555" s="177"/>
      <c r="R555" s="177"/>
      <c r="S555" s="177"/>
    </row>
    <row r="556" spans="1:19" x14ac:dyDescent="0.2">
      <c r="A556" s="177"/>
      <c r="B556" s="177"/>
      <c r="C556" s="177"/>
      <c r="D556" s="177"/>
      <c r="E556" s="177"/>
      <c r="F556" s="177"/>
      <c r="G556" s="177"/>
      <c r="H556" s="177"/>
      <c r="I556" s="177"/>
      <c r="J556" s="177"/>
      <c r="K556" s="177"/>
      <c r="L556" s="177"/>
      <c r="M556" s="177"/>
      <c r="N556" s="177"/>
      <c r="O556" s="177"/>
      <c r="P556" s="177"/>
      <c r="Q556" s="177"/>
      <c r="R556" s="177"/>
      <c r="S556" s="177"/>
    </row>
    <row r="557" spans="1:19" x14ac:dyDescent="0.2">
      <c r="A557" s="177"/>
      <c r="B557" s="177"/>
      <c r="C557" s="177"/>
      <c r="D557" s="177"/>
      <c r="E557" s="177"/>
      <c r="F557" s="177"/>
      <c r="G557" s="177"/>
      <c r="H557" s="177"/>
      <c r="I557" s="177"/>
      <c r="J557" s="177"/>
      <c r="K557" s="177"/>
      <c r="L557" s="177"/>
      <c r="M557" s="177"/>
      <c r="N557" s="177"/>
      <c r="O557" s="177"/>
      <c r="P557" s="177"/>
      <c r="Q557" s="177"/>
      <c r="R557" s="177"/>
      <c r="S557" s="177"/>
    </row>
    <row r="558" spans="1:19" x14ac:dyDescent="0.2">
      <c r="A558" s="177"/>
      <c r="B558" s="177"/>
      <c r="C558" s="177"/>
      <c r="D558" s="177"/>
      <c r="E558" s="177"/>
      <c r="F558" s="177"/>
      <c r="G558" s="177"/>
      <c r="H558" s="177"/>
      <c r="I558" s="177"/>
      <c r="J558" s="177"/>
      <c r="K558" s="177"/>
      <c r="L558" s="177"/>
      <c r="M558" s="177"/>
      <c r="N558" s="177"/>
      <c r="O558" s="177"/>
      <c r="P558" s="177"/>
      <c r="Q558" s="177"/>
      <c r="R558" s="177"/>
      <c r="S558" s="177"/>
    </row>
    <row r="559" spans="1:19" x14ac:dyDescent="0.2">
      <c r="A559" s="177"/>
      <c r="B559" s="177"/>
      <c r="C559" s="177"/>
      <c r="D559" s="177"/>
      <c r="E559" s="177"/>
      <c r="F559" s="177"/>
      <c r="G559" s="177"/>
      <c r="H559" s="177"/>
      <c r="I559" s="177"/>
      <c r="J559" s="177"/>
      <c r="K559" s="177"/>
      <c r="L559" s="177"/>
      <c r="M559" s="177"/>
      <c r="N559" s="177"/>
      <c r="O559" s="177"/>
      <c r="P559" s="177"/>
      <c r="Q559" s="177"/>
      <c r="R559" s="177"/>
      <c r="S559" s="177"/>
    </row>
    <row r="560" spans="1:19" x14ac:dyDescent="0.2">
      <c r="A560" s="177"/>
      <c r="B560" s="177"/>
      <c r="C560" s="177"/>
      <c r="D560" s="177"/>
      <c r="E560" s="177"/>
      <c r="F560" s="177"/>
      <c r="G560" s="177"/>
      <c r="H560" s="177"/>
      <c r="I560" s="177"/>
      <c r="J560" s="177"/>
      <c r="K560" s="177"/>
      <c r="L560" s="177"/>
      <c r="M560" s="177"/>
      <c r="N560" s="177"/>
      <c r="O560" s="177"/>
      <c r="P560" s="177"/>
      <c r="Q560" s="177"/>
      <c r="R560" s="177"/>
      <c r="S560" s="177"/>
    </row>
    <row r="561" spans="1:19" x14ac:dyDescent="0.2">
      <c r="A561" s="177"/>
      <c r="B561" s="177"/>
      <c r="C561" s="177"/>
      <c r="D561" s="177"/>
      <c r="E561" s="177"/>
      <c r="F561" s="177"/>
      <c r="G561" s="177"/>
      <c r="H561" s="177"/>
      <c r="I561" s="177"/>
      <c r="J561" s="177"/>
      <c r="K561" s="177"/>
      <c r="L561" s="177"/>
      <c r="M561" s="177"/>
      <c r="N561" s="177"/>
      <c r="O561" s="177"/>
      <c r="P561" s="177"/>
      <c r="Q561" s="177"/>
      <c r="R561" s="177"/>
      <c r="S561" s="177"/>
    </row>
    <row r="562" spans="1:19" x14ac:dyDescent="0.2">
      <c r="A562" s="177"/>
      <c r="B562" s="177"/>
      <c r="C562" s="177"/>
      <c r="D562" s="177"/>
      <c r="E562" s="177"/>
      <c r="F562" s="177"/>
      <c r="G562" s="177"/>
      <c r="H562" s="177"/>
      <c r="I562" s="177"/>
      <c r="J562" s="177"/>
      <c r="K562" s="177"/>
      <c r="L562" s="177"/>
      <c r="M562" s="177"/>
      <c r="N562" s="177"/>
      <c r="O562" s="177"/>
      <c r="P562" s="177"/>
      <c r="Q562" s="177"/>
      <c r="R562" s="177"/>
      <c r="S562" s="177"/>
    </row>
    <row r="563" spans="1:19" x14ac:dyDescent="0.2">
      <c r="A563" s="177"/>
      <c r="B563" s="177"/>
      <c r="C563" s="177"/>
      <c r="D563" s="177"/>
      <c r="E563" s="177"/>
      <c r="F563" s="177"/>
      <c r="G563" s="177"/>
      <c r="H563" s="177"/>
      <c r="I563" s="177"/>
      <c r="J563" s="177"/>
      <c r="K563" s="177"/>
      <c r="L563" s="177"/>
      <c r="M563" s="177"/>
      <c r="N563" s="177"/>
      <c r="O563" s="177"/>
      <c r="P563" s="177"/>
      <c r="Q563" s="177"/>
      <c r="R563" s="177"/>
      <c r="S563" s="177"/>
    </row>
    <row r="564" spans="1:19" x14ac:dyDescent="0.2">
      <c r="A564" s="177"/>
      <c r="B564" s="177"/>
      <c r="C564" s="177"/>
      <c r="D564" s="177"/>
      <c r="E564" s="177"/>
      <c r="F564" s="177"/>
      <c r="G564" s="177"/>
      <c r="H564" s="177"/>
      <c r="I564" s="177"/>
      <c r="J564" s="177"/>
      <c r="K564" s="177"/>
      <c r="L564" s="177"/>
      <c r="M564" s="177"/>
      <c r="N564" s="177"/>
      <c r="O564" s="177"/>
      <c r="P564" s="177"/>
      <c r="Q564" s="177"/>
      <c r="R564" s="177"/>
      <c r="S564" s="177"/>
    </row>
    <row r="565" spans="1:19" x14ac:dyDescent="0.2">
      <c r="A565" s="177"/>
      <c r="B565" s="177"/>
      <c r="C565" s="177"/>
      <c r="D565" s="177"/>
      <c r="E565" s="177"/>
      <c r="F565" s="177"/>
      <c r="G565" s="177"/>
      <c r="H565" s="177"/>
      <c r="I565" s="177"/>
      <c r="J565" s="177"/>
      <c r="K565" s="177"/>
      <c r="L565" s="177"/>
      <c r="M565" s="177"/>
      <c r="N565" s="177"/>
      <c r="O565" s="177"/>
      <c r="P565" s="177"/>
      <c r="Q565" s="177"/>
      <c r="R565" s="177"/>
      <c r="S565" s="177"/>
    </row>
    <row r="566" spans="1:19" x14ac:dyDescent="0.2">
      <c r="A566" s="177"/>
      <c r="B566" s="177"/>
      <c r="C566" s="177"/>
      <c r="D566" s="177"/>
      <c r="E566" s="177"/>
      <c r="F566" s="177"/>
      <c r="G566" s="177"/>
      <c r="H566" s="177"/>
      <c r="I566" s="177"/>
      <c r="J566" s="177"/>
      <c r="K566" s="177"/>
      <c r="L566" s="177"/>
      <c r="M566" s="177"/>
      <c r="N566" s="177"/>
      <c r="O566" s="177"/>
      <c r="P566" s="177"/>
      <c r="Q566" s="177"/>
      <c r="R566" s="177"/>
      <c r="S566" s="177"/>
    </row>
    <row r="567" spans="1:19" x14ac:dyDescent="0.2">
      <c r="A567" s="177"/>
      <c r="B567" s="177"/>
      <c r="C567" s="177"/>
      <c r="D567" s="177"/>
      <c r="E567" s="177"/>
      <c r="F567" s="177"/>
      <c r="G567" s="177"/>
      <c r="H567" s="177"/>
      <c r="I567" s="177"/>
      <c r="J567" s="177"/>
      <c r="K567" s="177"/>
      <c r="L567" s="177"/>
      <c r="M567" s="177"/>
      <c r="N567" s="177"/>
      <c r="O567" s="177"/>
      <c r="P567" s="177"/>
      <c r="Q567" s="177"/>
      <c r="R567" s="177"/>
      <c r="S567" s="177"/>
    </row>
    <row r="568" spans="1:19" x14ac:dyDescent="0.2">
      <c r="A568" s="177"/>
      <c r="B568" s="177"/>
      <c r="C568" s="177"/>
      <c r="D568" s="177"/>
      <c r="E568" s="177"/>
      <c r="F568" s="177"/>
      <c r="G568" s="177"/>
      <c r="H568" s="177"/>
      <c r="I568" s="177"/>
      <c r="J568" s="177"/>
      <c r="K568" s="177"/>
      <c r="L568" s="177"/>
      <c r="M568" s="177"/>
      <c r="N568" s="177"/>
      <c r="O568" s="177"/>
      <c r="P568" s="177"/>
      <c r="Q568" s="177"/>
      <c r="R568" s="177"/>
      <c r="S568" s="177"/>
    </row>
    <row r="569" spans="1:19" x14ac:dyDescent="0.2">
      <c r="A569" s="177"/>
      <c r="B569" s="177"/>
      <c r="C569" s="177"/>
      <c r="D569" s="177"/>
      <c r="E569" s="177"/>
      <c r="F569" s="177"/>
      <c r="G569" s="177"/>
      <c r="H569" s="177"/>
      <c r="I569" s="177"/>
      <c r="J569" s="177"/>
      <c r="K569" s="177"/>
      <c r="L569" s="177"/>
      <c r="M569" s="177"/>
      <c r="N569" s="177"/>
      <c r="O569" s="177"/>
      <c r="P569" s="177"/>
      <c r="Q569" s="177"/>
      <c r="R569" s="177"/>
      <c r="S569" s="177"/>
    </row>
    <row r="570" spans="1:19" x14ac:dyDescent="0.2">
      <c r="A570" s="177"/>
      <c r="B570" s="177"/>
      <c r="C570" s="177"/>
      <c r="D570" s="177"/>
      <c r="E570" s="177"/>
      <c r="F570" s="177"/>
      <c r="G570" s="177"/>
      <c r="H570" s="177"/>
      <c r="I570" s="177"/>
      <c r="J570" s="177"/>
      <c r="K570" s="177"/>
      <c r="L570" s="177"/>
      <c r="M570" s="177"/>
      <c r="N570" s="177"/>
      <c r="O570" s="177"/>
      <c r="P570" s="177"/>
      <c r="Q570" s="177"/>
      <c r="R570" s="177"/>
      <c r="S570" s="177"/>
    </row>
    <row r="571" spans="1:19" x14ac:dyDescent="0.2">
      <c r="A571" s="177"/>
      <c r="B571" s="177"/>
      <c r="C571" s="177"/>
      <c r="D571" s="177"/>
      <c r="E571" s="177"/>
      <c r="F571" s="177"/>
      <c r="G571" s="177"/>
      <c r="H571" s="177"/>
      <c r="I571" s="177"/>
      <c r="J571" s="177"/>
      <c r="K571" s="177"/>
      <c r="L571" s="177"/>
      <c r="M571" s="177"/>
      <c r="N571" s="177"/>
      <c r="O571" s="177"/>
      <c r="P571" s="177"/>
      <c r="Q571" s="177"/>
      <c r="R571" s="177"/>
      <c r="S571" s="177"/>
    </row>
    <row r="572" spans="1:19" x14ac:dyDescent="0.2">
      <c r="A572" s="177"/>
      <c r="B572" s="177"/>
      <c r="C572" s="177"/>
      <c r="D572" s="177"/>
      <c r="E572" s="177"/>
      <c r="F572" s="177"/>
      <c r="G572" s="177"/>
      <c r="H572" s="177"/>
      <c r="I572" s="177"/>
      <c r="J572" s="177"/>
      <c r="K572" s="177"/>
      <c r="L572" s="177"/>
      <c r="M572" s="177"/>
      <c r="N572" s="177"/>
      <c r="O572" s="177"/>
      <c r="P572" s="177"/>
      <c r="Q572" s="177"/>
      <c r="R572" s="177"/>
      <c r="S572" s="177"/>
    </row>
    <row r="573" spans="1:19" x14ac:dyDescent="0.2">
      <c r="A573" s="177"/>
      <c r="B573" s="177"/>
      <c r="C573" s="177"/>
      <c r="D573" s="177"/>
      <c r="E573" s="177"/>
      <c r="F573" s="177"/>
      <c r="G573" s="177"/>
      <c r="H573" s="177"/>
      <c r="I573" s="177"/>
      <c r="J573" s="177"/>
      <c r="K573" s="177"/>
      <c r="L573" s="177"/>
      <c r="M573" s="177"/>
      <c r="N573" s="177"/>
      <c r="O573" s="177"/>
      <c r="P573" s="177"/>
      <c r="Q573" s="177"/>
      <c r="R573" s="177"/>
      <c r="S573" s="177"/>
    </row>
    <row r="574" spans="1:19" x14ac:dyDescent="0.2">
      <c r="A574" s="177"/>
      <c r="B574" s="177"/>
      <c r="C574" s="177"/>
      <c r="D574" s="177"/>
      <c r="E574" s="177"/>
      <c r="F574" s="177"/>
      <c r="G574" s="177"/>
      <c r="H574" s="177"/>
      <c r="I574" s="177"/>
      <c r="J574" s="177"/>
      <c r="K574" s="177"/>
      <c r="L574" s="177"/>
      <c r="M574" s="177"/>
      <c r="N574" s="177"/>
      <c r="O574" s="177"/>
      <c r="P574" s="177"/>
      <c r="Q574" s="177"/>
      <c r="R574" s="177"/>
      <c r="S574" s="177"/>
    </row>
    <row r="575" spans="1:19" x14ac:dyDescent="0.2">
      <c r="A575" s="177"/>
      <c r="B575" s="177"/>
      <c r="C575" s="177"/>
      <c r="D575" s="177"/>
      <c r="E575" s="177"/>
      <c r="F575" s="177"/>
      <c r="G575" s="177"/>
      <c r="H575" s="177"/>
      <c r="I575" s="177"/>
      <c r="J575" s="177"/>
      <c r="K575" s="177"/>
      <c r="L575" s="177"/>
      <c r="M575" s="177"/>
      <c r="N575" s="177"/>
      <c r="O575" s="177"/>
      <c r="P575" s="177"/>
      <c r="Q575" s="177"/>
      <c r="R575" s="177"/>
      <c r="S575" s="177"/>
    </row>
    <row r="576" spans="1:19" x14ac:dyDescent="0.2">
      <c r="A576" s="177"/>
      <c r="B576" s="177"/>
      <c r="C576" s="177"/>
      <c r="D576" s="177"/>
      <c r="E576" s="177"/>
      <c r="F576" s="177"/>
      <c r="G576" s="177"/>
      <c r="H576" s="177"/>
      <c r="I576" s="177"/>
      <c r="J576" s="177"/>
      <c r="K576" s="177"/>
      <c r="L576" s="177"/>
      <c r="M576" s="177"/>
      <c r="N576" s="177"/>
      <c r="O576" s="177"/>
      <c r="P576" s="177"/>
      <c r="Q576" s="177"/>
      <c r="R576" s="177"/>
      <c r="S576" s="177"/>
    </row>
    <row r="577" spans="1:19" x14ac:dyDescent="0.2">
      <c r="A577" s="177"/>
      <c r="B577" s="177"/>
      <c r="C577" s="177"/>
      <c r="D577" s="177"/>
      <c r="E577" s="177"/>
      <c r="F577" s="177"/>
      <c r="G577" s="177"/>
      <c r="H577" s="177"/>
      <c r="I577" s="177"/>
      <c r="J577" s="177"/>
      <c r="K577" s="177"/>
      <c r="L577" s="177"/>
      <c r="M577" s="177"/>
      <c r="N577" s="177"/>
      <c r="O577" s="177"/>
      <c r="P577" s="177"/>
      <c r="Q577" s="177"/>
      <c r="R577" s="177"/>
      <c r="S577" s="177"/>
    </row>
    <row r="578" spans="1:19" x14ac:dyDescent="0.2">
      <c r="A578" s="177"/>
      <c r="B578" s="177"/>
      <c r="C578" s="177"/>
      <c r="D578" s="177"/>
      <c r="E578" s="177"/>
      <c r="F578" s="177"/>
      <c r="G578" s="177"/>
      <c r="H578" s="177"/>
      <c r="I578" s="177"/>
      <c r="J578" s="177"/>
      <c r="K578" s="177"/>
      <c r="L578" s="177"/>
      <c r="M578" s="177"/>
      <c r="N578" s="177"/>
      <c r="O578" s="177"/>
      <c r="P578" s="177"/>
      <c r="Q578" s="177"/>
      <c r="R578" s="177"/>
      <c r="S578" s="177"/>
    </row>
    <row r="579" spans="1:19" x14ac:dyDescent="0.2">
      <c r="A579" s="177"/>
      <c r="B579" s="177"/>
      <c r="C579" s="177"/>
      <c r="D579" s="177"/>
      <c r="E579" s="177"/>
      <c r="F579" s="177"/>
      <c r="G579" s="177"/>
      <c r="H579" s="177"/>
      <c r="I579" s="177"/>
      <c r="J579" s="177"/>
      <c r="K579" s="177"/>
      <c r="L579" s="177"/>
      <c r="M579" s="177"/>
      <c r="N579" s="177"/>
      <c r="O579" s="177"/>
      <c r="P579" s="177"/>
      <c r="Q579" s="177"/>
      <c r="R579" s="177"/>
      <c r="S579" s="177"/>
    </row>
    <row r="580" spans="1:19" x14ac:dyDescent="0.2">
      <c r="A580" s="177"/>
      <c r="B580" s="177"/>
      <c r="C580" s="177"/>
      <c r="D580" s="177"/>
      <c r="E580" s="177"/>
      <c r="F580" s="177"/>
      <c r="G580" s="177"/>
      <c r="H580" s="177"/>
      <c r="I580" s="177"/>
      <c r="J580" s="177"/>
      <c r="K580" s="177"/>
      <c r="L580" s="177"/>
      <c r="M580" s="177"/>
      <c r="N580" s="177"/>
      <c r="O580" s="177"/>
      <c r="P580" s="177"/>
      <c r="Q580" s="177"/>
      <c r="R580" s="177"/>
      <c r="S580" s="177"/>
    </row>
    <row r="581" spans="1:19" x14ac:dyDescent="0.2">
      <c r="A581" s="177"/>
      <c r="B581" s="177"/>
      <c r="C581" s="177"/>
      <c r="D581" s="177"/>
      <c r="E581" s="177"/>
      <c r="F581" s="177"/>
      <c r="G581" s="177"/>
      <c r="H581" s="177"/>
      <c r="I581" s="177"/>
      <c r="J581" s="177"/>
      <c r="K581" s="177"/>
      <c r="L581" s="177"/>
      <c r="M581" s="177"/>
      <c r="N581" s="177"/>
      <c r="O581" s="177"/>
      <c r="P581" s="177"/>
      <c r="Q581" s="177"/>
      <c r="R581" s="177"/>
      <c r="S581" s="177"/>
    </row>
    <row r="582" spans="1:19" x14ac:dyDescent="0.2">
      <c r="A582" s="177"/>
      <c r="B582" s="177"/>
      <c r="C582" s="177"/>
      <c r="D582" s="177"/>
      <c r="E582" s="177"/>
      <c r="F582" s="177"/>
      <c r="G582" s="177"/>
      <c r="H582" s="177"/>
      <c r="I582" s="177"/>
      <c r="J582" s="177"/>
      <c r="K582" s="177"/>
      <c r="L582" s="177"/>
      <c r="M582" s="177"/>
      <c r="N582" s="177"/>
      <c r="O582" s="177"/>
      <c r="P582" s="177"/>
      <c r="Q582" s="177"/>
      <c r="R582" s="177"/>
      <c r="S582" s="177"/>
    </row>
    <row r="583" spans="1:19" x14ac:dyDescent="0.2">
      <c r="A583" s="177"/>
      <c r="B583" s="177"/>
      <c r="C583" s="177"/>
      <c r="D583" s="177"/>
      <c r="E583" s="177"/>
      <c r="F583" s="177"/>
      <c r="G583" s="177"/>
      <c r="H583" s="177"/>
      <c r="I583" s="177"/>
      <c r="J583" s="177"/>
      <c r="K583" s="177"/>
      <c r="L583" s="177"/>
      <c r="M583" s="177"/>
      <c r="N583" s="177"/>
      <c r="O583" s="177"/>
      <c r="P583" s="177"/>
      <c r="Q583" s="177"/>
      <c r="R583" s="177"/>
      <c r="S583" s="177"/>
    </row>
    <row r="584" spans="1:19" x14ac:dyDescent="0.2">
      <c r="A584" s="177"/>
      <c r="B584" s="177"/>
      <c r="C584" s="177"/>
      <c r="D584" s="177"/>
      <c r="E584" s="177"/>
      <c r="F584" s="177"/>
      <c r="G584" s="177"/>
      <c r="H584" s="177"/>
      <c r="I584" s="177"/>
      <c r="J584" s="177"/>
      <c r="K584" s="177"/>
      <c r="L584" s="177"/>
      <c r="M584" s="177"/>
      <c r="N584" s="177"/>
      <c r="O584" s="177"/>
      <c r="P584" s="177"/>
      <c r="Q584" s="177"/>
      <c r="R584" s="177"/>
      <c r="S584" s="177"/>
    </row>
    <row r="585" spans="1:19" x14ac:dyDescent="0.2">
      <c r="A585" s="177"/>
      <c r="B585" s="177"/>
      <c r="C585" s="177"/>
      <c r="D585" s="177"/>
      <c r="E585" s="177"/>
      <c r="F585" s="177"/>
      <c r="G585" s="177"/>
      <c r="H585" s="177"/>
      <c r="I585" s="177"/>
      <c r="J585" s="177"/>
      <c r="K585" s="177"/>
      <c r="L585" s="177"/>
      <c r="M585" s="177"/>
      <c r="N585" s="177"/>
      <c r="O585" s="177"/>
      <c r="P585" s="177"/>
      <c r="Q585" s="177"/>
      <c r="R585" s="177"/>
      <c r="S585" s="177"/>
    </row>
    <row r="586" spans="1:19" x14ac:dyDescent="0.2">
      <c r="A586" s="177"/>
      <c r="B586" s="177"/>
      <c r="C586" s="177"/>
      <c r="D586" s="177"/>
      <c r="E586" s="177"/>
      <c r="F586" s="177"/>
      <c r="G586" s="177"/>
      <c r="H586" s="177"/>
      <c r="I586" s="177"/>
      <c r="J586" s="177"/>
      <c r="K586" s="177"/>
      <c r="L586" s="177"/>
      <c r="M586" s="177"/>
      <c r="N586" s="177"/>
      <c r="O586" s="177"/>
      <c r="P586" s="177"/>
      <c r="Q586" s="177"/>
      <c r="R586" s="177"/>
      <c r="S586" s="177"/>
    </row>
    <row r="587" spans="1:19" x14ac:dyDescent="0.2">
      <c r="A587" s="177"/>
      <c r="B587" s="177"/>
      <c r="C587" s="177"/>
      <c r="D587" s="177"/>
      <c r="E587" s="177"/>
      <c r="F587" s="177"/>
      <c r="G587" s="177"/>
      <c r="H587" s="177"/>
      <c r="I587" s="177"/>
      <c r="J587" s="177"/>
      <c r="K587" s="177"/>
      <c r="L587" s="177"/>
      <c r="M587" s="177"/>
      <c r="N587" s="177"/>
      <c r="O587" s="177"/>
      <c r="P587" s="177"/>
      <c r="Q587" s="177"/>
      <c r="R587" s="177"/>
      <c r="S587" s="177"/>
    </row>
    <row r="588" spans="1:19" x14ac:dyDescent="0.2">
      <c r="A588" s="177"/>
      <c r="B588" s="177"/>
      <c r="C588" s="177"/>
      <c r="D588" s="177"/>
      <c r="E588" s="177"/>
      <c r="F588" s="177"/>
      <c r="G588" s="177"/>
      <c r="H588" s="177"/>
      <c r="I588" s="177"/>
      <c r="J588" s="177"/>
      <c r="K588" s="177"/>
      <c r="L588" s="177"/>
      <c r="M588" s="177"/>
      <c r="N588" s="177"/>
      <c r="O588" s="177"/>
      <c r="P588" s="177"/>
      <c r="Q588" s="177"/>
      <c r="R588" s="177"/>
      <c r="S588" s="177"/>
    </row>
    <row r="589" spans="1:19" x14ac:dyDescent="0.2">
      <c r="A589" s="177"/>
      <c r="B589" s="177"/>
      <c r="C589" s="177"/>
      <c r="D589" s="177"/>
      <c r="E589" s="177"/>
      <c r="F589" s="177"/>
      <c r="G589" s="177"/>
      <c r="H589" s="177"/>
      <c r="I589" s="177"/>
      <c r="J589" s="177"/>
      <c r="K589" s="177"/>
      <c r="L589" s="177"/>
      <c r="M589" s="177"/>
      <c r="N589" s="177"/>
      <c r="O589" s="177"/>
      <c r="P589" s="177"/>
      <c r="Q589" s="177"/>
      <c r="R589" s="177"/>
      <c r="S589" s="177"/>
    </row>
    <row r="590" spans="1:19" x14ac:dyDescent="0.2">
      <c r="A590" s="177"/>
      <c r="B590" s="177"/>
      <c r="C590" s="177"/>
      <c r="D590" s="177"/>
      <c r="E590" s="177"/>
      <c r="F590" s="177"/>
      <c r="G590" s="177"/>
      <c r="H590" s="177"/>
      <c r="I590" s="177"/>
      <c r="J590" s="177"/>
      <c r="K590" s="177"/>
      <c r="L590" s="177"/>
      <c r="M590" s="177"/>
      <c r="N590" s="177"/>
      <c r="O590" s="177"/>
      <c r="P590" s="177"/>
      <c r="Q590" s="177"/>
      <c r="R590" s="177"/>
      <c r="S590" s="177"/>
    </row>
    <row r="591" spans="1:19" x14ac:dyDescent="0.2">
      <c r="A591" s="177"/>
      <c r="B591" s="177"/>
      <c r="C591" s="177"/>
      <c r="D591" s="177"/>
      <c r="E591" s="177"/>
      <c r="F591" s="177"/>
      <c r="G591" s="177"/>
      <c r="H591" s="177"/>
      <c r="I591" s="177"/>
      <c r="J591" s="177"/>
      <c r="K591" s="177"/>
      <c r="L591" s="177"/>
      <c r="M591" s="177"/>
      <c r="N591" s="177"/>
      <c r="O591" s="177"/>
      <c r="P591" s="177"/>
      <c r="Q591" s="177"/>
      <c r="R591" s="177"/>
      <c r="S591" s="177"/>
    </row>
    <row r="592" spans="1:19" x14ac:dyDescent="0.2">
      <c r="A592" s="177"/>
      <c r="B592" s="177"/>
      <c r="C592" s="177"/>
      <c r="D592" s="177"/>
      <c r="E592" s="177"/>
      <c r="F592" s="177"/>
      <c r="G592" s="177"/>
      <c r="H592" s="177"/>
      <c r="I592" s="177"/>
      <c r="J592" s="177"/>
      <c r="K592" s="177"/>
      <c r="L592" s="177"/>
      <c r="M592" s="177"/>
      <c r="N592" s="177"/>
      <c r="O592" s="177"/>
      <c r="P592" s="177"/>
      <c r="Q592" s="177"/>
      <c r="R592" s="177"/>
      <c r="S592" s="177"/>
    </row>
    <row r="593" spans="1:19" x14ac:dyDescent="0.2">
      <c r="A593" s="177"/>
      <c r="B593" s="177"/>
      <c r="C593" s="177"/>
      <c r="D593" s="177"/>
      <c r="E593" s="177"/>
      <c r="F593" s="177"/>
      <c r="G593" s="177"/>
      <c r="H593" s="177"/>
      <c r="I593" s="177"/>
      <c r="J593" s="177"/>
      <c r="K593" s="177"/>
      <c r="L593" s="177"/>
      <c r="M593" s="177"/>
      <c r="N593" s="177"/>
      <c r="O593" s="177"/>
      <c r="P593" s="177"/>
      <c r="Q593" s="177"/>
      <c r="R593" s="177"/>
      <c r="S593" s="177"/>
    </row>
    <row r="594" spans="1:19" x14ac:dyDescent="0.2">
      <c r="A594" s="177"/>
      <c r="B594" s="177"/>
      <c r="C594" s="177"/>
      <c r="D594" s="177"/>
      <c r="E594" s="177"/>
      <c r="F594" s="177"/>
      <c r="G594" s="177"/>
      <c r="H594" s="177"/>
      <c r="I594" s="177"/>
      <c r="J594" s="177"/>
      <c r="K594" s="177"/>
      <c r="L594" s="177"/>
      <c r="M594" s="177"/>
      <c r="N594" s="177"/>
      <c r="O594" s="177"/>
      <c r="P594" s="177"/>
      <c r="Q594" s="177"/>
      <c r="R594" s="177"/>
      <c r="S594" s="177"/>
    </row>
    <row r="595" spans="1:19" x14ac:dyDescent="0.2">
      <c r="A595" s="177"/>
      <c r="B595" s="177"/>
      <c r="C595" s="177"/>
      <c r="D595" s="177"/>
      <c r="E595" s="177"/>
      <c r="F595" s="177"/>
      <c r="G595" s="177"/>
      <c r="H595" s="177"/>
      <c r="I595" s="177"/>
      <c r="J595" s="177"/>
      <c r="K595" s="177"/>
      <c r="L595" s="177"/>
      <c r="M595" s="177"/>
      <c r="N595" s="177"/>
      <c r="O595" s="177"/>
      <c r="P595" s="177"/>
      <c r="Q595" s="177"/>
      <c r="R595" s="177"/>
      <c r="S595" s="177"/>
    </row>
    <row r="596" spans="1:19" x14ac:dyDescent="0.2">
      <c r="A596" s="177"/>
      <c r="B596" s="177"/>
      <c r="C596" s="177"/>
      <c r="D596" s="177"/>
      <c r="E596" s="177"/>
      <c r="F596" s="177"/>
      <c r="G596" s="177"/>
      <c r="H596" s="177"/>
      <c r="I596" s="177"/>
      <c r="J596" s="177"/>
      <c r="K596" s="177"/>
      <c r="L596" s="177"/>
      <c r="M596" s="177"/>
      <c r="N596" s="177"/>
      <c r="O596" s="177"/>
      <c r="P596" s="177"/>
      <c r="Q596" s="177"/>
      <c r="R596" s="177"/>
      <c r="S596" s="177"/>
    </row>
    <row r="597" spans="1:19" x14ac:dyDescent="0.2">
      <c r="A597" s="177"/>
      <c r="B597" s="177"/>
      <c r="C597" s="177"/>
      <c r="D597" s="177"/>
      <c r="E597" s="177"/>
      <c r="F597" s="177"/>
      <c r="G597" s="177"/>
      <c r="H597" s="177"/>
      <c r="I597" s="177"/>
      <c r="J597" s="177"/>
      <c r="K597" s="177"/>
      <c r="L597" s="177"/>
      <c r="M597" s="177"/>
      <c r="N597" s="177"/>
      <c r="O597" s="177"/>
      <c r="P597" s="177"/>
      <c r="Q597" s="177"/>
      <c r="R597" s="177"/>
      <c r="S597" s="177"/>
    </row>
    <row r="598" spans="1:19" x14ac:dyDescent="0.2">
      <c r="A598" s="177"/>
      <c r="B598" s="177"/>
      <c r="C598" s="177"/>
      <c r="D598" s="177"/>
      <c r="E598" s="177"/>
      <c r="F598" s="177"/>
      <c r="G598" s="177"/>
      <c r="H598" s="177"/>
      <c r="I598" s="177"/>
      <c r="J598" s="177"/>
      <c r="K598" s="177"/>
      <c r="L598" s="177"/>
      <c r="M598" s="177"/>
      <c r="N598" s="177"/>
      <c r="O598" s="177"/>
      <c r="P598" s="177"/>
      <c r="Q598" s="177"/>
      <c r="R598" s="177"/>
      <c r="S598" s="177"/>
    </row>
    <row r="599" spans="1:19" x14ac:dyDescent="0.2">
      <c r="A599" s="177"/>
      <c r="B599" s="177"/>
      <c r="C599" s="177"/>
      <c r="D599" s="177"/>
      <c r="E599" s="177"/>
      <c r="F599" s="177"/>
      <c r="G599" s="177"/>
      <c r="H599" s="177"/>
      <c r="I599" s="177"/>
      <c r="J599" s="177"/>
      <c r="K599" s="177"/>
      <c r="L599" s="177"/>
      <c r="M599" s="177"/>
      <c r="N599" s="177"/>
      <c r="O599" s="177"/>
      <c r="P599" s="177"/>
      <c r="Q599" s="177"/>
      <c r="R599" s="177"/>
      <c r="S599" s="177"/>
    </row>
    <row r="600" spans="1:19" x14ac:dyDescent="0.2">
      <c r="A600" s="177"/>
      <c r="B600" s="177"/>
      <c r="C600" s="177"/>
      <c r="D600" s="177"/>
      <c r="E600" s="177"/>
      <c r="F600" s="177"/>
      <c r="G600" s="177"/>
      <c r="H600" s="177"/>
      <c r="I600" s="177"/>
      <c r="J600" s="177"/>
      <c r="K600" s="177"/>
      <c r="L600" s="177"/>
      <c r="M600" s="177"/>
      <c r="N600" s="177"/>
      <c r="O600" s="177"/>
      <c r="P600" s="177"/>
      <c r="Q600" s="177"/>
      <c r="R600" s="177"/>
      <c r="S600" s="177"/>
    </row>
    <row r="601" spans="1:19" x14ac:dyDescent="0.2">
      <c r="A601" s="177"/>
      <c r="B601" s="177"/>
      <c r="C601" s="177"/>
      <c r="D601" s="177"/>
      <c r="E601" s="177"/>
      <c r="F601" s="177"/>
      <c r="G601" s="177"/>
      <c r="H601" s="177"/>
      <c r="I601" s="177"/>
      <c r="J601" s="177"/>
      <c r="K601" s="177"/>
      <c r="L601" s="177"/>
      <c r="M601" s="177"/>
      <c r="N601" s="177"/>
      <c r="O601" s="177"/>
      <c r="P601" s="177"/>
      <c r="Q601" s="177"/>
      <c r="R601" s="177"/>
      <c r="S601" s="177"/>
    </row>
    <row r="602" spans="1:19" x14ac:dyDescent="0.2">
      <c r="A602" s="177"/>
      <c r="B602" s="177"/>
      <c r="C602" s="177"/>
      <c r="D602" s="177"/>
      <c r="E602" s="177"/>
      <c r="F602" s="177"/>
      <c r="G602" s="177"/>
      <c r="H602" s="177"/>
      <c r="I602" s="177"/>
      <c r="J602" s="177"/>
      <c r="K602" s="177"/>
      <c r="L602" s="177"/>
      <c r="M602" s="177"/>
      <c r="N602" s="177"/>
      <c r="O602" s="177"/>
      <c r="P602" s="177"/>
      <c r="Q602" s="177"/>
      <c r="R602" s="177"/>
      <c r="S602" s="177"/>
    </row>
    <row r="603" spans="1:19" x14ac:dyDescent="0.2">
      <c r="A603" s="177"/>
      <c r="B603" s="177"/>
      <c r="C603" s="177"/>
      <c r="D603" s="177"/>
      <c r="E603" s="177"/>
      <c r="F603" s="177"/>
      <c r="G603" s="177"/>
      <c r="H603" s="177"/>
      <c r="I603" s="177"/>
      <c r="J603" s="177"/>
      <c r="K603" s="177"/>
      <c r="L603" s="177"/>
      <c r="M603" s="177"/>
      <c r="N603" s="177"/>
      <c r="O603" s="177"/>
      <c r="P603" s="177"/>
      <c r="Q603" s="177"/>
      <c r="R603" s="177"/>
      <c r="S603" s="177"/>
    </row>
    <row r="604" spans="1:19" x14ac:dyDescent="0.2">
      <c r="A604" s="177"/>
      <c r="B604" s="177"/>
      <c r="C604" s="177"/>
      <c r="D604" s="177"/>
      <c r="E604" s="177"/>
      <c r="F604" s="177"/>
      <c r="G604" s="177"/>
      <c r="H604" s="177"/>
      <c r="I604" s="177"/>
      <c r="J604" s="177"/>
      <c r="K604" s="177"/>
      <c r="L604" s="177"/>
      <c r="M604" s="177"/>
      <c r="N604" s="177"/>
      <c r="O604" s="177"/>
      <c r="P604" s="177"/>
      <c r="Q604" s="177"/>
      <c r="R604" s="177"/>
      <c r="S604" s="177"/>
    </row>
    <row r="605" spans="1:19" x14ac:dyDescent="0.2">
      <c r="A605" s="177"/>
      <c r="B605" s="177"/>
      <c r="C605" s="177"/>
      <c r="D605" s="177"/>
      <c r="E605" s="177"/>
      <c r="F605" s="177"/>
      <c r="G605" s="177"/>
      <c r="H605" s="177"/>
      <c r="I605" s="177"/>
      <c r="J605" s="177"/>
      <c r="K605" s="177"/>
      <c r="L605" s="177"/>
      <c r="M605" s="177"/>
      <c r="N605" s="177"/>
      <c r="O605" s="177"/>
      <c r="P605" s="177"/>
      <c r="Q605" s="177"/>
      <c r="R605" s="177"/>
      <c r="S605" s="177"/>
    </row>
    <row r="606" spans="1:19" x14ac:dyDescent="0.2">
      <c r="A606" s="177"/>
      <c r="B606" s="177"/>
      <c r="C606" s="177"/>
      <c r="D606" s="177"/>
      <c r="E606" s="177"/>
      <c r="F606" s="177"/>
      <c r="G606" s="177"/>
      <c r="H606" s="177"/>
      <c r="I606" s="177"/>
      <c r="J606" s="177"/>
      <c r="K606" s="177"/>
      <c r="L606" s="177"/>
      <c r="M606" s="177"/>
      <c r="N606" s="177"/>
      <c r="O606" s="177"/>
      <c r="P606" s="177"/>
      <c r="Q606" s="177"/>
      <c r="R606" s="177"/>
      <c r="S606" s="177"/>
    </row>
    <row r="607" spans="1:19" x14ac:dyDescent="0.2">
      <c r="A607" s="177"/>
      <c r="B607" s="177"/>
      <c r="C607" s="177"/>
      <c r="D607" s="177"/>
      <c r="E607" s="177"/>
      <c r="F607" s="177"/>
      <c r="G607" s="177"/>
      <c r="H607" s="177"/>
      <c r="I607" s="177"/>
      <c r="J607" s="177"/>
      <c r="K607" s="177"/>
      <c r="L607" s="177"/>
      <c r="M607" s="177"/>
      <c r="N607" s="177"/>
      <c r="O607" s="177"/>
      <c r="P607" s="177"/>
      <c r="Q607" s="177"/>
      <c r="R607" s="177"/>
      <c r="S607" s="177"/>
    </row>
    <row r="608" spans="1:19" x14ac:dyDescent="0.2">
      <c r="A608" s="177"/>
      <c r="B608" s="177"/>
      <c r="C608" s="177"/>
      <c r="D608" s="177"/>
      <c r="E608" s="177"/>
      <c r="F608" s="177"/>
      <c r="G608" s="177"/>
      <c r="H608" s="177"/>
      <c r="I608" s="177"/>
      <c r="J608" s="177"/>
      <c r="K608" s="177"/>
      <c r="L608" s="177"/>
      <c r="M608" s="177"/>
      <c r="N608" s="177"/>
      <c r="O608" s="177"/>
      <c r="P608" s="177"/>
      <c r="Q608" s="177"/>
      <c r="R608" s="177"/>
      <c r="S608" s="177"/>
    </row>
    <row r="609" spans="1:19" x14ac:dyDescent="0.2">
      <c r="A609" s="177"/>
      <c r="B609" s="177"/>
      <c r="C609" s="177"/>
      <c r="D609" s="177"/>
      <c r="E609" s="177"/>
      <c r="F609" s="177"/>
      <c r="G609" s="177"/>
      <c r="H609" s="177"/>
      <c r="I609" s="177"/>
      <c r="J609" s="177"/>
      <c r="K609" s="177"/>
      <c r="L609" s="177"/>
      <c r="M609" s="177"/>
      <c r="N609" s="177"/>
      <c r="O609" s="177"/>
      <c r="P609" s="177"/>
      <c r="Q609" s="177"/>
      <c r="R609" s="177"/>
      <c r="S609" s="177"/>
    </row>
    <row r="610" spans="1:19" x14ac:dyDescent="0.2">
      <c r="A610" s="177"/>
      <c r="B610" s="177"/>
      <c r="C610" s="177"/>
      <c r="D610" s="177"/>
      <c r="E610" s="177"/>
      <c r="F610" s="177"/>
      <c r="G610" s="177"/>
      <c r="H610" s="177"/>
      <c r="I610" s="177"/>
      <c r="J610" s="177"/>
      <c r="K610" s="177"/>
      <c r="L610" s="177"/>
      <c r="M610" s="177"/>
      <c r="N610" s="177"/>
      <c r="O610" s="177"/>
      <c r="P610" s="177"/>
      <c r="Q610" s="177"/>
      <c r="R610" s="177"/>
      <c r="S610" s="177"/>
    </row>
    <row r="611" spans="1:19" x14ac:dyDescent="0.2">
      <c r="A611" s="177"/>
      <c r="B611" s="177"/>
      <c r="C611" s="177"/>
      <c r="D611" s="177"/>
      <c r="E611" s="177"/>
      <c r="F611" s="177"/>
      <c r="G611" s="177"/>
      <c r="H611" s="177"/>
      <c r="I611" s="177"/>
      <c r="J611" s="177"/>
      <c r="K611" s="177"/>
      <c r="L611" s="177"/>
      <c r="M611" s="177"/>
      <c r="N611" s="177"/>
      <c r="O611" s="177"/>
      <c r="P611" s="177"/>
      <c r="Q611" s="177"/>
      <c r="R611" s="177"/>
      <c r="S611" s="177"/>
    </row>
    <row r="612" spans="1:19" x14ac:dyDescent="0.2">
      <c r="A612" s="177"/>
      <c r="B612" s="177"/>
      <c r="C612" s="177"/>
      <c r="D612" s="177"/>
      <c r="E612" s="177"/>
      <c r="F612" s="177"/>
      <c r="G612" s="177"/>
      <c r="H612" s="177"/>
      <c r="I612" s="177"/>
      <c r="J612" s="177"/>
      <c r="K612" s="177"/>
      <c r="L612" s="177"/>
      <c r="M612" s="177"/>
      <c r="N612" s="177"/>
      <c r="O612" s="177"/>
      <c r="P612" s="177"/>
      <c r="Q612" s="177"/>
      <c r="R612" s="177"/>
      <c r="S612" s="177"/>
    </row>
    <row r="613" spans="1:19" x14ac:dyDescent="0.2">
      <c r="A613" s="177"/>
      <c r="B613" s="177"/>
      <c r="C613" s="177"/>
      <c r="D613" s="177"/>
      <c r="E613" s="177"/>
      <c r="F613" s="177"/>
      <c r="G613" s="177"/>
      <c r="H613" s="177"/>
      <c r="I613" s="177"/>
      <c r="J613" s="177"/>
      <c r="K613" s="177"/>
      <c r="L613" s="177"/>
      <c r="M613" s="177"/>
      <c r="N613" s="177"/>
      <c r="O613" s="177"/>
      <c r="P613" s="177"/>
      <c r="Q613" s="177"/>
      <c r="R613" s="177"/>
      <c r="S613" s="177"/>
    </row>
    <row r="614" spans="1:19" x14ac:dyDescent="0.2">
      <c r="A614" s="177"/>
      <c r="B614" s="177"/>
      <c r="C614" s="177"/>
      <c r="D614" s="177"/>
      <c r="E614" s="177"/>
      <c r="F614" s="177"/>
      <c r="G614" s="177"/>
      <c r="H614" s="177"/>
      <c r="I614" s="177"/>
      <c r="J614" s="177"/>
      <c r="K614" s="177"/>
      <c r="L614" s="177"/>
      <c r="M614" s="177"/>
      <c r="N614" s="177"/>
      <c r="O614" s="177"/>
      <c r="P614" s="177"/>
      <c r="Q614" s="177"/>
      <c r="R614" s="177"/>
      <c r="S614" s="177"/>
    </row>
    <row r="615" spans="1:19" x14ac:dyDescent="0.2">
      <c r="A615" s="177"/>
      <c r="B615" s="177"/>
      <c r="C615" s="177"/>
      <c r="D615" s="177"/>
      <c r="E615" s="177"/>
      <c r="F615" s="177"/>
      <c r="G615" s="177"/>
      <c r="H615" s="177"/>
      <c r="I615" s="177"/>
      <c r="J615" s="177"/>
      <c r="K615" s="177"/>
      <c r="L615" s="177"/>
      <c r="M615" s="177"/>
      <c r="N615" s="177"/>
      <c r="O615" s="177"/>
      <c r="P615" s="177"/>
      <c r="Q615" s="177"/>
      <c r="R615" s="177"/>
      <c r="S615" s="177"/>
    </row>
    <row r="616" spans="1:19" x14ac:dyDescent="0.2">
      <c r="A616" s="177"/>
      <c r="B616" s="177"/>
      <c r="C616" s="177"/>
      <c r="D616" s="177"/>
      <c r="E616" s="177"/>
      <c r="F616" s="177"/>
      <c r="G616" s="177"/>
      <c r="H616" s="177"/>
      <c r="I616" s="177"/>
      <c r="J616" s="177"/>
      <c r="K616" s="177"/>
      <c r="L616" s="177"/>
      <c r="M616" s="177"/>
      <c r="N616" s="177"/>
      <c r="O616" s="177"/>
      <c r="P616" s="177"/>
      <c r="Q616" s="177"/>
      <c r="R616" s="177"/>
      <c r="S616" s="177"/>
    </row>
    <row r="617" spans="1:19" x14ac:dyDescent="0.2">
      <c r="A617" s="177"/>
      <c r="B617" s="177"/>
      <c r="C617" s="177"/>
      <c r="D617" s="177"/>
      <c r="E617" s="177"/>
      <c r="F617" s="177"/>
      <c r="G617" s="177"/>
      <c r="H617" s="177"/>
      <c r="I617" s="177"/>
      <c r="J617" s="177"/>
      <c r="K617" s="177"/>
      <c r="L617" s="177"/>
      <c r="M617" s="177"/>
      <c r="N617" s="177"/>
      <c r="O617" s="177"/>
      <c r="P617" s="177"/>
      <c r="Q617" s="177"/>
      <c r="R617" s="177"/>
      <c r="S617" s="177"/>
    </row>
    <row r="618" spans="1:19" x14ac:dyDescent="0.2">
      <c r="A618" s="177"/>
      <c r="B618" s="177"/>
      <c r="C618" s="177"/>
      <c r="D618" s="177"/>
      <c r="E618" s="177"/>
      <c r="F618" s="177"/>
      <c r="G618" s="177"/>
      <c r="H618" s="177"/>
      <c r="I618" s="177"/>
      <c r="J618" s="177"/>
      <c r="K618" s="177"/>
      <c r="L618" s="177"/>
      <c r="M618" s="177"/>
      <c r="N618" s="177"/>
      <c r="O618" s="177"/>
      <c r="P618" s="177"/>
      <c r="Q618" s="177"/>
      <c r="R618" s="177"/>
      <c r="S618" s="177"/>
    </row>
    <row r="619" spans="1:19" x14ac:dyDescent="0.2">
      <c r="A619" s="177"/>
      <c r="B619" s="177"/>
      <c r="C619" s="177"/>
      <c r="D619" s="177"/>
      <c r="E619" s="177"/>
      <c r="F619" s="177"/>
      <c r="G619" s="177"/>
      <c r="H619" s="177"/>
      <c r="I619" s="177"/>
      <c r="J619" s="177"/>
      <c r="K619" s="177"/>
      <c r="L619" s="177"/>
      <c r="M619" s="177"/>
      <c r="N619" s="177"/>
      <c r="O619" s="177"/>
      <c r="P619" s="177"/>
      <c r="Q619" s="177"/>
      <c r="R619" s="177"/>
      <c r="S619" s="177"/>
    </row>
    <row r="620" spans="1:19" x14ac:dyDescent="0.2">
      <c r="A620" s="177"/>
      <c r="B620" s="177"/>
      <c r="C620" s="177"/>
      <c r="D620" s="177"/>
      <c r="E620" s="177"/>
      <c r="F620" s="177"/>
      <c r="G620" s="177"/>
      <c r="H620" s="177"/>
      <c r="I620" s="177"/>
      <c r="J620" s="177"/>
      <c r="K620" s="177"/>
      <c r="L620" s="177"/>
      <c r="M620" s="177"/>
      <c r="N620" s="177"/>
      <c r="O620" s="177"/>
      <c r="P620" s="177"/>
      <c r="Q620" s="177"/>
      <c r="R620" s="177"/>
      <c r="S620" s="177"/>
    </row>
    <row r="621" spans="1:19" x14ac:dyDescent="0.2">
      <c r="A621" s="177"/>
      <c r="B621" s="177"/>
      <c r="C621" s="177"/>
      <c r="D621" s="177"/>
      <c r="E621" s="177"/>
      <c r="F621" s="177"/>
      <c r="G621" s="177"/>
      <c r="H621" s="177"/>
      <c r="I621" s="177"/>
      <c r="J621" s="177"/>
      <c r="K621" s="177"/>
      <c r="L621" s="177"/>
      <c r="M621" s="177"/>
      <c r="N621" s="177"/>
      <c r="O621" s="177"/>
      <c r="P621" s="177"/>
      <c r="Q621" s="177"/>
      <c r="R621" s="177"/>
      <c r="S621" s="177"/>
    </row>
    <row r="622" spans="1:19" x14ac:dyDescent="0.2">
      <c r="A622" s="177"/>
      <c r="B622" s="177"/>
      <c r="C622" s="177"/>
      <c r="D622" s="177"/>
      <c r="E622" s="177"/>
      <c r="F622" s="177"/>
      <c r="G622" s="177"/>
      <c r="H622" s="177"/>
      <c r="I622" s="177"/>
      <c r="J622" s="177"/>
      <c r="K622" s="177"/>
      <c r="L622" s="177"/>
      <c r="M622" s="177"/>
      <c r="N622" s="177"/>
      <c r="O622" s="177"/>
      <c r="P622" s="177"/>
      <c r="Q622" s="177"/>
      <c r="R622" s="177"/>
      <c r="S622" s="177"/>
    </row>
    <row r="623" spans="1:19" x14ac:dyDescent="0.2">
      <c r="A623" s="177"/>
      <c r="B623" s="177"/>
      <c r="C623" s="177"/>
      <c r="D623" s="177"/>
      <c r="E623" s="177"/>
      <c r="F623" s="177"/>
      <c r="G623" s="177"/>
      <c r="H623" s="177"/>
      <c r="I623" s="177"/>
      <c r="J623" s="177"/>
      <c r="K623" s="177"/>
      <c r="L623" s="177"/>
      <c r="M623" s="177"/>
      <c r="N623" s="177"/>
      <c r="O623" s="177"/>
      <c r="P623" s="177"/>
      <c r="Q623" s="177"/>
      <c r="R623" s="177"/>
      <c r="S623" s="177"/>
    </row>
    <row r="624" spans="1:19" x14ac:dyDescent="0.2">
      <c r="A624" s="177"/>
      <c r="B624" s="177"/>
      <c r="C624" s="177"/>
      <c r="D624" s="177"/>
      <c r="E624" s="177"/>
      <c r="F624" s="177"/>
      <c r="G624" s="177"/>
      <c r="H624" s="177"/>
      <c r="I624" s="177"/>
      <c r="J624" s="177"/>
      <c r="K624" s="177"/>
      <c r="L624" s="177"/>
      <c r="M624" s="177"/>
      <c r="N624" s="177"/>
      <c r="O624" s="177"/>
      <c r="P624" s="177"/>
      <c r="Q624" s="177"/>
      <c r="R624" s="177"/>
      <c r="S624" s="177"/>
    </row>
    <row r="625" spans="1:19" x14ac:dyDescent="0.2">
      <c r="A625" s="177"/>
      <c r="B625" s="177"/>
      <c r="C625" s="177"/>
      <c r="D625" s="177"/>
      <c r="E625" s="177"/>
      <c r="F625" s="177"/>
      <c r="G625" s="177"/>
      <c r="H625" s="177"/>
      <c r="I625" s="177"/>
      <c r="J625" s="177"/>
      <c r="K625" s="177"/>
      <c r="L625" s="177"/>
      <c r="M625" s="177"/>
      <c r="N625" s="177"/>
      <c r="O625" s="177"/>
      <c r="P625" s="177"/>
      <c r="Q625" s="177"/>
      <c r="R625" s="177"/>
      <c r="S625" s="177"/>
    </row>
    <row r="626" spans="1:19" x14ac:dyDescent="0.2">
      <c r="A626" s="177"/>
      <c r="B626" s="177"/>
      <c r="C626" s="177"/>
      <c r="D626" s="177"/>
      <c r="E626" s="177"/>
      <c r="F626" s="177"/>
      <c r="G626" s="177"/>
      <c r="H626" s="177"/>
      <c r="I626" s="177"/>
      <c r="J626" s="177"/>
      <c r="K626" s="177"/>
      <c r="L626" s="177"/>
      <c r="M626" s="177"/>
      <c r="N626" s="177"/>
      <c r="O626" s="177"/>
      <c r="P626" s="177"/>
      <c r="Q626" s="177"/>
      <c r="R626" s="177"/>
      <c r="S626" s="177"/>
    </row>
    <row r="627" spans="1:19" x14ac:dyDescent="0.2">
      <c r="A627" s="177"/>
      <c r="B627" s="177"/>
      <c r="C627" s="177"/>
      <c r="D627" s="177"/>
      <c r="E627" s="177"/>
      <c r="F627" s="177"/>
      <c r="G627" s="177"/>
      <c r="H627" s="177"/>
      <c r="I627" s="177"/>
      <c r="J627" s="177"/>
      <c r="K627" s="177"/>
      <c r="L627" s="177"/>
      <c r="M627" s="177"/>
      <c r="N627" s="177"/>
      <c r="O627" s="177"/>
      <c r="P627" s="177"/>
      <c r="Q627" s="177"/>
      <c r="R627" s="177"/>
      <c r="S627" s="177"/>
    </row>
    <row r="628" spans="1:19" x14ac:dyDescent="0.2">
      <c r="A628" s="177"/>
      <c r="B628" s="177"/>
      <c r="C628" s="177"/>
      <c r="D628" s="177"/>
      <c r="E628" s="177"/>
      <c r="F628" s="177"/>
      <c r="G628" s="177"/>
      <c r="H628" s="177"/>
      <c r="I628" s="177"/>
      <c r="J628" s="177"/>
      <c r="K628" s="177"/>
      <c r="L628" s="177"/>
      <c r="M628" s="177"/>
      <c r="N628" s="177"/>
      <c r="O628" s="177"/>
      <c r="P628" s="177"/>
      <c r="Q628" s="177"/>
      <c r="R628" s="177"/>
      <c r="S628" s="177"/>
    </row>
    <row r="629" spans="1:19" x14ac:dyDescent="0.2">
      <c r="A629" s="177"/>
      <c r="B629" s="177"/>
      <c r="C629" s="177"/>
      <c r="D629" s="177"/>
      <c r="E629" s="177"/>
      <c r="F629" s="177"/>
      <c r="G629" s="177"/>
      <c r="H629" s="177"/>
      <c r="I629" s="177"/>
      <c r="J629" s="177"/>
      <c r="K629" s="177"/>
      <c r="L629" s="177"/>
      <c r="M629" s="177"/>
      <c r="N629" s="177"/>
      <c r="O629" s="177"/>
      <c r="P629" s="177"/>
      <c r="Q629" s="177"/>
      <c r="R629" s="177"/>
      <c r="S629" s="177"/>
    </row>
    <row r="630" spans="1:19" x14ac:dyDescent="0.2">
      <c r="A630" s="177"/>
      <c r="B630" s="177"/>
      <c r="C630" s="177"/>
      <c r="D630" s="177"/>
      <c r="E630" s="177"/>
      <c r="F630" s="177"/>
      <c r="G630" s="177"/>
      <c r="H630" s="177"/>
      <c r="I630" s="177"/>
      <c r="J630" s="177"/>
      <c r="K630" s="177"/>
      <c r="L630" s="177"/>
      <c r="M630" s="177"/>
      <c r="N630" s="177"/>
      <c r="O630" s="177"/>
      <c r="P630" s="177"/>
      <c r="Q630" s="177"/>
      <c r="R630" s="177"/>
      <c r="S630" s="177"/>
    </row>
    <row r="631" spans="1:19" x14ac:dyDescent="0.2">
      <c r="A631" s="177"/>
      <c r="B631" s="177"/>
      <c r="C631" s="177"/>
      <c r="D631" s="177"/>
      <c r="E631" s="177"/>
      <c r="F631" s="177"/>
      <c r="G631" s="177"/>
      <c r="H631" s="177"/>
      <c r="I631" s="177"/>
      <c r="J631" s="177"/>
      <c r="K631" s="177"/>
      <c r="L631" s="177"/>
      <c r="M631" s="177"/>
      <c r="N631" s="177"/>
      <c r="O631" s="177"/>
      <c r="P631" s="177"/>
      <c r="Q631" s="177"/>
      <c r="R631" s="177"/>
      <c r="S631" s="177"/>
    </row>
    <row r="632" spans="1:19" x14ac:dyDescent="0.2">
      <c r="A632" s="177"/>
      <c r="B632" s="177"/>
      <c r="C632" s="177"/>
      <c r="D632" s="177"/>
      <c r="E632" s="177"/>
      <c r="F632" s="177"/>
      <c r="G632" s="177"/>
      <c r="H632" s="177"/>
      <c r="I632" s="177"/>
      <c r="J632" s="177"/>
      <c r="K632" s="177"/>
      <c r="L632" s="177"/>
      <c r="M632" s="177"/>
      <c r="N632" s="177"/>
      <c r="O632" s="177"/>
      <c r="P632" s="177"/>
      <c r="Q632" s="177"/>
      <c r="R632" s="177"/>
      <c r="S632" s="177"/>
    </row>
    <row r="633" spans="1:19" x14ac:dyDescent="0.2">
      <c r="A633" s="177"/>
      <c r="B633" s="177"/>
      <c r="C633" s="177"/>
      <c r="D633" s="177"/>
      <c r="E633" s="177"/>
      <c r="F633" s="177"/>
      <c r="G633" s="177"/>
      <c r="H633" s="177"/>
      <c r="I633" s="177"/>
      <c r="J633" s="177"/>
      <c r="K633" s="177"/>
      <c r="L633" s="177"/>
      <c r="M633" s="177"/>
      <c r="N633" s="177"/>
      <c r="O633" s="177"/>
      <c r="P633" s="177"/>
      <c r="Q633" s="177"/>
      <c r="R633" s="177"/>
      <c r="S633" s="177"/>
    </row>
    <row r="634" spans="1:19" x14ac:dyDescent="0.2">
      <c r="A634" s="177"/>
      <c r="B634" s="177"/>
      <c r="C634" s="177"/>
      <c r="D634" s="177"/>
      <c r="E634" s="177"/>
      <c r="F634" s="177"/>
      <c r="G634" s="177"/>
      <c r="H634" s="177"/>
      <c r="I634" s="177"/>
      <c r="J634" s="177"/>
      <c r="K634" s="177"/>
      <c r="L634" s="177"/>
      <c r="M634" s="177"/>
      <c r="N634" s="177"/>
      <c r="O634" s="177"/>
      <c r="P634" s="177"/>
      <c r="Q634" s="177"/>
      <c r="R634" s="177"/>
      <c r="S634" s="177"/>
    </row>
    <row r="635" spans="1:19" x14ac:dyDescent="0.2">
      <c r="A635" s="177"/>
      <c r="B635" s="177"/>
      <c r="C635" s="177"/>
      <c r="D635" s="177"/>
      <c r="E635" s="177"/>
      <c r="F635" s="177"/>
      <c r="G635" s="177"/>
      <c r="H635" s="177"/>
      <c r="I635" s="177"/>
      <c r="J635" s="177"/>
      <c r="K635" s="177"/>
      <c r="L635" s="177"/>
      <c r="M635" s="177"/>
      <c r="N635" s="177"/>
      <c r="O635" s="177"/>
      <c r="P635" s="177"/>
      <c r="Q635" s="177"/>
      <c r="R635" s="177"/>
      <c r="S635" s="177"/>
    </row>
    <row r="636" spans="1:19" x14ac:dyDescent="0.2">
      <c r="A636" s="177"/>
      <c r="B636" s="177"/>
      <c r="C636" s="177"/>
      <c r="D636" s="177"/>
      <c r="E636" s="177"/>
      <c r="F636" s="177"/>
      <c r="G636" s="177"/>
      <c r="H636" s="177"/>
      <c r="I636" s="177"/>
      <c r="J636" s="177"/>
      <c r="K636" s="177"/>
      <c r="L636" s="177"/>
      <c r="M636" s="177"/>
      <c r="N636" s="177"/>
      <c r="O636" s="177"/>
      <c r="P636" s="177"/>
      <c r="Q636" s="177"/>
      <c r="R636" s="177"/>
      <c r="S636" s="177"/>
    </row>
    <row r="637" spans="1:19" x14ac:dyDescent="0.2">
      <c r="A637" s="177"/>
      <c r="B637" s="177"/>
      <c r="C637" s="177"/>
      <c r="D637" s="177"/>
      <c r="E637" s="177"/>
      <c r="F637" s="177"/>
      <c r="G637" s="177"/>
      <c r="H637" s="177"/>
      <c r="I637" s="177"/>
      <c r="J637" s="177"/>
      <c r="K637" s="177"/>
      <c r="L637" s="177"/>
      <c r="M637" s="177"/>
      <c r="N637" s="177"/>
      <c r="O637" s="177"/>
      <c r="P637" s="177"/>
      <c r="Q637" s="177"/>
      <c r="R637" s="177"/>
      <c r="S637" s="177"/>
    </row>
    <row r="638" spans="1:19" x14ac:dyDescent="0.2">
      <c r="A638" s="177"/>
      <c r="B638" s="177"/>
      <c r="C638" s="177"/>
      <c r="D638" s="177"/>
      <c r="E638" s="177"/>
      <c r="F638" s="177"/>
      <c r="G638" s="177"/>
      <c r="H638" s="177"/>
      <c r="I638" s="177"/>
      <c r="J638" s="177"/>
      <c r="K638" s="177"/>
      <c r="L638" s="177"/>
      <c r="M638" s="177"/>
      <c r="N638" s="177"/>
      <c r="O638" s="177"/>
      <c r="P638" s="177"/>
      <c r="Q638" s="177"/>
      <c r="R638" s="177"/>
      <c r="S638" s="177"/>
    </row>
    <row r="639" spans="1:19" x14ac:dyDescent="0.2">
      <c r="A639" s="177"/>
      <c r="B639" s="177"/>
      <c r="C639" s="177"/>
      <c r="D639" s="177"/>
      <c r="E639" s="177"/>
      <c r="F639" s="177"/>
      <c r="G639" s="177"/>
      <c r="H639" s="177"/>
      <c r="I639" s="177"/>
      <c r="J639" s="177"/>
      <c r="K639" s="177"/>
      <c r="L639" s="177"/>
      <c r="M639" s="177"/>
      <c r="N639" s="177"/>
      <c r="O639" s="177"/>
      <c r="P639" s="177"/>
      <c r="Q639" s="177"/>
      <c r="R639" s="177"/>
      <c r="S639" s="177"/>
    </row>
    <row r="640" spans="1:19" x14ac:dyDescent="0.2">
      <c r="A640" s="177"/>
      <c r="B640" s="177"/>
      <c r="C640" s="177"/>
      <c r="D640" s="177"/>
      <c r="E640" s="177"/>
      <c r="F640" s="177"/>
      <c r="G640" s="177"/>
      <c r="H640" s="177"/>
      <c r="I640" s="177"/>
      <c r="J640" s="177"/>
      <c r="K640" s="177"/>
      <c r="L640" s="177"/>
      <c r="M640" s="177"/>
      <c r="N640" s="177"/>
      <c r="O640" s="177"/>
      <c r="P640" s="177"/>
      <c r="Q640" s="177"/>
      <c r="R640" s="177"/>
      <c r="S640" s="177"/>
    </row>
    <row r="641" spans="1:19" x14ac:dyDescent="0.2">
      <c r="A641" s="177"/>
      <c r="B641" s="177"/>
      <c r="C641" s="177"/>
      <c r="D641" s="177"/>
      <c r="E641" s="177"/>
      <c r="F641" s="177"/>
      <c r="G641" s="177"/>
      <c r="H641" s="177"/>
      <c r="I641" s="177"/>
      <c r="J641" s="177"/>
      <c r="K641" s="177"/>
      <c r="L641" s="177"/>
      <c r="M641" s="177"/>
      <c r="N641" s="177"/>
      <c r="O641" s="177"/>
      <c r="P641" s="177"/>
      <c r="Q641" s="177"/>
      <c r="R641" s="177"/>
      <c r="S641" s="177"/>
    </row>
    <row r="642" spans="1:19" x14ac:dyDescent="0.2">
      <c r="A642" s="177"/>
      <c r="B642" s="177"/>
      <c r="C642" s="177"/>
      <c r="D642" s="177"/>
      <c r="E642" s="177"/>
      <c r="F642" s="177"/>
      <c r="G642" s="177"/>
      <c r="H642" s="177"/>
      <c r="I642" s="177"/>
      <c r="J642" s="177"/>
      <c r="K642" s="177"/>
      <c r="L642" s="177"/>
      <c r="M642" s="177"/>
      <c r="N642" s="177"/>
      <c r="O642" s="177"/>
      <c r="P642" s="177"/>
      <c r="Q642" s="177"/>
      <c r="R642" s="177"/>
      <c r="S642" s="177"/>
    </row>
    <row r="643" spans="1:19" x14ac:dyDescent="0.2">
      <c r="A643" s="177"/>
      <c r="B643" s="177"/>
      <c r="C643" s="177"/>
      <c r="D643" s="177"/>
      <c r="E643" s="177"/>
      <c r="F643" s="177"/>
      <c r="G643" s="177"/>
      <c r="H643" s="177"/>
      <c r="I643" s="177"/>
      <c r="J643" s="177"/>
      <c r="K643" s="177"/>
      <c r="L643" s="177"/>
      <c r="M643" s="177"/>
      <c r="N643" s="177"/>
      <c r="O643" s="177"/>
      <c r="P643" s="177"/>
      <c r="Q643" s="177"/>
      <c r="R643" s="177"/>
      <c r="S643" s="177"/>
    </row>
    <row r="644" spans="1:19" x14ac:dyDescent="0.2">
      <c r="A644" s="177"/>
      <c r="B644" s="177"/>
      <c r="C644" s="177"/>
      <c r="D644" s="177"/>
      <c r="E644" s="177"/>
      <c r="F644" s="177"/>
      <c r="G644" s="177"/>
      <c r="H644" s="177"/>
      <c r="I644" s="177"/>
      <c r="J644" s="177"/>
      <c r="K644" s="177"/>
      <c r="L644" s="177"/>
      <c r="M644" s="177"/>
      <c r="N644" s="177"/>
      <c r="O644" s="177"/>
      <c r="P644" s="177"/>
      <c r="Q644" s="177"/>
      <c r="R644" s="177"/>
      <c r="S644" s="177"/>
    </row>
    <row r="645" spans="1:19" x14ac:dyDescent="0.2">
      <c r="A645" s="177"/>
      <c r="B645" s="177"/>
      <c r="C645" s="177"/>
      <c r="D645" s="177"/>
      <c r="E645" s="177"/>
      <c r="F645" s="177"/>
      <c r="G645" s="177"/>
      <c r="H645" s="177"/>
      <c r="I645" s="177"/>
      <c r="J645" s="177"/>
      <c r="K645" s="177"/>
      <c r="L645" s="177"/>
      <c r="M645" s="177"/>
      <c r="N645" s="177"/>
      <c r="O645" s="177"/>
      <c r="P645" s="177"/>
      <c r="Q645" s="177"/>
      <c r="R645" s="177"/>
      <c r="S645" s="177"/>
    </row>
    <row r="646" spans="1:19" x14ac:dyDescent="0.2">
      <c r="A646" s="177"/>
      <c r="B646" s="177"/>
      <c r="C646" s="177"/>
      <c r="D646" s="177"/>
      <c r="E646" s="177"/>
      <c r="F646" s="177"/>
      <c r="G646" s="177"/>
      <c r="H646" s="177"/>
      <c r="I646" s="177"/>
      <c r="J646" s="177"/>
      <c r="K646" s="177"/>
      <c r="L646" s="177"/>
      <c r="M646" s="177"/>
      <c r="N646" s="177"/>
      <c r="O646" s="177"/>
      <c r="P646" s="177"/>
      <c r="Q646" s="177"/>
      <c r="R646" s="177"/>
      <c r="S646" s="177"/>
    </row>
    <row r="647" spans="1:19" x14ac:dyDescent="0.2">
      <c r="A647" s="177"/>
      <c r="B647" s="177"/>
      <c r="C647" s="177"/>
      <c r="D647" s="177"/>
      <c r="E647" s="177"/>
      <c r="F647" s="177"/>
      <c r="G647" s="177"/>
      <c r="H647" s="177"/>
      <c r="I647" s="177"/>
      <c r="J647" s="177"/>
      <c r="K647" s="177"/>
      <c r="L647" s="177"/>
      <c r="M647" s="177"/>
      <c r="N647" s="177"/>
      <c r="O647" s="177"/>
      <c r="P647" s="177"/>
      <c r="Q647" s="177"/>
      <c r="R647" s="177"/>
      <c r="S647" s="177"/>
    </row>
    <row r="648" spans="1:19" x14ac:dyDescent="0.2">
      <c r="A648" s="177"/>
      <c r="B648" s="177"/>
      <c r="C648" s="177"/>
      <c r="D648" s="177"/>
      <c r="E648" s="177"/>
      <c r="F648" s="177"/>
      <c r="G648" s="177"/>
      <c r="H648" s="177"/>
      <c r="I648" s="177"/>
      <c r="J648" s="177"/>
      <c r="K648" s="177"/>
      <c r="L648" s="177"/>
      <c r="M648" s="177"/>
      <c r="N648" s="177"/>
      <c r="O648" s="177"/>
      <c r="P648" s="177"/>
      <c r="Q648" s="177"/>
      <c r="R648" s="177"/>
      <c r="S648" s="177"/>
    </row>
    <row r="649" spans="1:19" x14ac:dyDescent="0.2">
      <c r="A649" s="177"/>
      <c r="B649" s="177"/>
      <c r="C649" s="177"/>
      <c r="D649" s="177"/>
      <c r="E649" s="177"/>
      <c r="F649" s="177"/>
      <c r="G649" s="177"/>
      <c r="H649" s="177"/>
      <c r="I649" s="177"/>
      <c r="J649" s="177"/>
      <c r="K649" s="177"/>
      <c r="L649" s="177"/>
      <c r="M649" s="177"/>
      <c r="N649" s="177"/>
      <c r="O649" s="177"/>
      <c r="P649" s="177"/>
      <c r="Q649" s="177"/>
      <c r="R649" s="177"/>
      <c r="S649" s="177"/>
    </row>
    <row r="650" spans="1:19" x14ac:dyDescent="0.2">
      <c r="A650" s="177"/>
      <c r="B650" s="177"/>
      <c r="C650" s="177"/>
      <c r="D650" s="177"/>
      <c r="E650" s="177"/>
      <c r="F650" s="177"/>
      <c r="G650" s="177"/>
      <c r="H650" s="177"/>
      <c r="I650" s="177"/>
      <c r="J650" s="177"/>
      <c r="K650" s="177"/>
      <c r="L650" s="177"/>
      <c r="M650" s="177"/>
      <c r="N650" s="177"/>
      <c r="O650" s="177"/>
      <c r="P650" s="177"/>
      <c r="Q650" s="177"/>
      <c r="R650" s="177"/>
      <c r="S650" s="177"/>
    </row>
    <row r="651" spans="1:19" x14ac:dyDescent="0.2">
      <c r="A651" s="177"/>
      <c r="B651" s="177"/>
      <c r="C651" s="177"/>
      <c r="D651" s="177"/>
      <c r="E651" s="177"/>
      <c r="F651" s="177"/>
      <c r="G651" s="177"/>
      <c r="H651" s="177"/>
      <c r="I651" s="177"/>
      <c r="J651" s="177"/>
      <c r="K651" s="177"/>
      <c r="L651" s="177"/>
      <c r="M651" s="177"/>
      <c r="N651" s="177"/>
      <c r="O651" s="177"/>
      <c r="P651" s="177"/>
      <c r="Q651" s="177"/>
      <c r="R651" s="177"/>
      <c r="S651" s="177"/>
    </row>
    <row r="652" spans="1:19" x14ac:dyDescent="0.2">
      <c r="A652" s="177"/>
      <c r="B652" s="177"/>
      <c r="C652" s="177"/>
      <c r="D652" s="177"/>
      <c r="E652" s="177"/>
      <c r="F652" s="177"/>
      <c r="G652" s="177"/>
      <c r="H652" s="177"/>
      <c r="I652" s="177"/>
      <c r="J652" s="177"/>
      <c r="K652" s="177"/>
      <c r="L652" s="177"/>
      <c r="M652" s="177"/>
      <c r="N652" s="177"/>
      <c r="O652" s="177"/>
      <c r="P652" s="177"/>
      <c r="Q652" s="177"/>
      <c r="R652" s="177"/>
      <c r="S652" s="177"/>
    </row>
    <row r="653" spans="1:19" x14ac:dyDescent="0.2">
      <c r="A653" s="177"/>
      <c r="B653" s="177"/>
      <c r="C653" s="177"/>
      <c r="D653" s="177"/>
      <c r="E653" s="177"/>
      <c r="F653" s="177"/>
      <c r="G653" s="177"/>
      <c r="H653" s="177"/>
      <c r="I653" s="177"/>
      <c r="J653" s="177"/>
      <c r="K653" s="177"/>
      <c r="L653" s="177"/>
      <c r="M653" s="177"/>
      <c r="N653" s="177"/>
      <c r="O653" s="177"/>
      <c r="P653" s="177"/>
      <c r="Q653" s="177"/>
      <c r="R653" s="177"/>
      <c r="S653" s="177"/>
    </row>
    <row r="654" spans="1:19" x14ac:dyDescent="0.2">
      <c r="A654" s="177"/>
      <c r="B654" s="177"/>
      <c r="C654" s="177"/>
      <c r="D654" s="177"/>
      <c r="E654" s="177"/>
      <c r="F654" s="177"/>
      <c r="G654" s="177"/>
      <c r="H654" s="177"/>
      <c r="I654" s="177"/>
      <c r="J654" s="177"/>
      <c r="K654" s="177"/>
      <c r="L654" s="177"/>
      <c r="M654" s="177"/>
      <c r="N654" s="177"/>
      <c r="O654" s="177"/>
      <c r="P654" s="177"/>
      <c r="Q654" s="177"/>
      <c r="R654" s="177"/>
      <c r="S654" s="177"/>
    </row>
    <row r="655" spans="1:19" x14ac:dyDescent="0.2">
      <c r="A655" s="177"/>
      <c r="B655" s="177"/>
      <c r="C655" s="177"/>
      <c r="D655" s="177"/>
      <c r="E655" s="177"/>
      <c r="F655" s="177"/>
      <c r="G655" s="177"/>
      <c r="H655" s="177"/>
      <c r="I655" s="177"/>
      <c r="J655" s="177"/>
      <c r="K655" s="177"/>
      <c r="L655" s="177"/>
      <c r="M655" s="177"/>
      <c r="N655" s="177"/>
      <c r="O655" s="177"/>
      <c r="P655" s="177"/>
      <c r="Q655" s="177"/>
      <c r="R655" s="177"/>
      <c r="S655" s="177"/>
    </row>
    <row r="656" spans="1:19" x14ac:dyDescent="0.2">
      <c r="A656" s="177"/>
      <c r="B656" s="177"/>
      <c r="C656" s="177"/>
      <c r="D656" s="177"/>
      <c r="E656" s="177"/>
      <c r="F656" s="177"/>
      <c r="G656" s="177"/>
      <c r="H656" s="177"/>
      <c r="I656" s="177"/>
      <c r="J656" s="177"/>
      <c r="K656" s="177"/>
      <c r="L656" s="177"/>
      <c r="M656" s="177"/>
      <c r="N656" s="177"/>
      <c r="O656" s="177"/>
      <c r="P656" s="177"/>
      <c r="Q656" s="177"/>
      <c r="R656" s="177"/>
      <c r="S656" s="177"/>
    </row>
    <row r="657" spans="1:19" x14ac:dyDescent="0.2">
      <c r="A657" s="177"/>
      <c r="B657" s="177"/>
      <c r="C657" s="177"/>
      <c r="D657" s="177"/>
      <c r="E657" s="177"/>
      <c r="F657" s="177"/>
      <c r="G657" s="177"/>
      <c r="H657" s="177"/>
      <c r="I657" s="177"/>
      <c r="J657" s="177"/>
      <c r="K657" s="177"/>
      <c r="L657" s="177"/>
      <c r="M657" s="177"/>
      <c r="N657" s="177"/>
      <c r="O657" s="177"/>
      <c r="P657" s="177"/>
      <c r="Q657" s="177"/>
      <c r="R657" s="177"/>
      <c r="S657" s="177"/>
    </row>
    <row r="658" spans="1:19" x14ac:dyDescent="0.2">
      <c r="A658" s="177"/>
      <c r="B658" s="177"/>
      <c r="C658" s="177"/>
      <c r="D658" s="177"/>
      <c r="E658" s="177"/>
      <c r="F658" s="177"/>
      <c r="G658" s="177"/>
      <c r="H658" s="177"/>
      <c r="I658" s="177"/>
      <c r="J658" s="177"/>
      <c r="K658" s="177"/>
      <c r="L658" s="177"/>
      <c r="M658" s="177"/>
      <c r="N658" s="177"/>
      <c r="O658" s="177"/>
      <c r="P658" s="177"/>
      <c r="Q658" s="177"/>
      <c r="R658" s="177"/>
      <c r="S658" s="177"/>
    </row>
    <row r="659" spans="1:19" x14ac:dyDescent="0.2">
      <c r="A659" s="177"/>
      <c r="B659" s="177"/>
      <c r="C659" s="177"/>
      <c r="D659" s="177"/>
      <c r="E659" s="177"/>
      <c r="F659" s="177"/>
      <c r="G659" s="177"/>
      <c r="H659" s="177"/>
      <c r="I659" s="177"/>
      <c r="J659" s="177"/>
      <c r="K659" s="177"/>
      <c r="L659" s="177"/>
      <c r="M659" s="177"/>
      <c r="N659" s="177"/>
      <c r="O659" s="177"/>
      <c r="P659" s="177"/>
      <c r="Q659" s="177"/>
      <c r="R659" s="177"/>
      <c r="S659" s="177"/>
    </row>
    <row r="660" spans="1:19" x14ac:dyDescent="0.2">
      <c r="A660" s="177"/>
      <c r="B660" s="177"/>
      <c r="C660" s="177"/>
      <c r="D660" s="177"/>
      <c r="E660" s="177"/>
      <c r="F660" s="177"/>
      <c r="G660" s="177"/>
      <c r="H660" s="177"/>
      <c r="I660" s="177"/>
      <c r="J660" s="177"/>
      <c r="K660" s="177"/>
      <c r="L660" s="177"/>
      <c r="M660" s="177"/>
      <c r="N660" s="177"/>
      <c r="O660" s="177"/>
      <c r="P660" s="177"/>
      <c r="Q660" s="177"/>
      <c r="R660" s="177"/>
      <c r="S660" s="177"/>
    </row>
    <row r="661" spans="1:19" x14ac:dyDescent="0.2">
      <c r="A661" s="177"/>
      <c r="B661" s="177"/>
      <c r="C661" s="177"/>
      <c r="D661" s="177"/>
      <c r="E661" s="177"/>
      <c r="F661" s="177"/>
      <c r="G661" s="177"/>
      <c r="H661" s="177"/>
      <c r="I661" s="177"/>
      <c r="J661" s="177"/>
      <c r="K661" s="177"/>
      <c r="L661" s="177"/>
      <c r="M661" s="177"/>
      <c r="N661" s="177"/>
      <c r="O661" s="177"/>
      <c r="P661" s="177"/>
      <c r="Q661" s="177"/>
      <c r="R661" s="177"/>
      <c r="S661" s="177"/>
    </row>
    <row r="662" spans="1:19" x14ac:dyDescent="0.2">
      <c r="A662" s="177"/>
      <c r="B662" s="177"/>
      <c r="C662" s="177"/>
      <c r="D662" s="177"/>
      <c r="E662" s="177"/>
      <c r="F662" s="177"/>
      <c r="G662" s="177"/>
      <c r="H662" s="177"/>
      <c r="I662" s="177"/>
      <c r="J662" s="177"/>
      <c r="K662" s="177"/>
      <c r="L662" s="177"/>
      <c r="M662" s="177"/>
      <c r="N662" s="177"/>
      <c r="O662" s="177"/>
      <c r="P662" s="177"/>
      <c r="Q662" s="177"/>
      <c r="R662" s="177"/>
      <c r="S662" s="177"/>
    </row>
    <row r="663" spans="1:19" x14ac:dyDescent="0.2">
      <c r="A663" s="177"/>
      <c r="B663" s="177"/>
      <c r="C663" s="177"/>
      <c r="D663" s="177"/>
      <c r="E663" s="177"/>
      <c r="F663" s="177"/>
      <c r="G663" s="177"/>
      <c r="H663" s="177"/>
      <c r="I663" s="177"/>
      <c r="J663" s="177"/>
      <c r="K663" s="177"/>
      <c r="L663" s="177"/>
      <c r="M663" s="177"/>
      <c r="N663" s="177"/>
      <c r="O663" s="177"/>
      <c r="P663" s="177"/>
      <c r="Q663" s="177"/>
      <c r="R663" s="177"/>
      <c r="S663" s="177"/>
    </row>
    <row r="664" spans="1:19" x14ac:dyDescent="0.2">
      <c r="A664" s="177"/>
      <c r="B664" s="177"/>
      <c r="C664" s="177"/>
      <c r="D664" s="177"/>
      <c r="E664" s="177"/>
      <c r="F664" s="177"/>
      <c r="G664" s="177"/>
      <c r="H664" s="177"/>
      <c r="I664" s="177"/>
      <c r="J664" s="177"/>
      <c r="K664" s="177"/>
      <c r="L664" s="177"/>
      <c r="M664" s="177"/>
      <c r="N664" s="177"/>
      <c r="O664" s="177"/>
      <c r="P664" s="177"/>
      <c r="Q664" s="177"/>
      <c r="R664" s="177"/>
      <c r="S664" s="177"/>
    </row>
    <row r="665" spans="1:19" x14ac:dyDescent="0.2">
      <c r="A665" s="177"/>
      <c r="B665" s="177"/>
      <c r="C665" s="177"/>
      <c r="D665" s="177"/>
      <c r="E665" s="177"/>
      <c r="F665" s="177"/>
      <c r="G665" s="177"/>
      <c r="H665" s="177"/>
      <c r="I665" s="177"/>
      <c r="J665" s="177"/>
      <c r="K665" s="177"/>
      <c r="L665" s="177"/>
      <c r="M665" s="177"/>
      <c r="N665" s="177"/>
      <c r="O665" s="177"/>
      <c r="P665" s="177"/>
      <c r="Q665" s="177"/>
      <c r="R665" s="177"/>
      <c r="S665" s="177"/>
    </row>
    <row r="666" spans="1:19" x14ac:dyDescent="0.2">
      <c r="A666" s="177"/>
      <c r="B666" s="177"/>
      <c r="C666" s="177"/>
      <c r="D666" s="177"/>
      <c r="E666" s="177"/>
      <c r="F666" s="177"/>
      <c r="G666" s="177"/>
      <c r="H666" s="177"/>
      <c r="I666" s="177"/>
      <c r="J666" s="177"/>
      <c r="K666" s="177"/>
      <c r="L666" s="177"/>
      <c r="M666" s="177"/>
      <c r="N666" s="177"/>
      <c r="O666" s="177"/>
      <c r="P666" s="177"/>
      <c r="Q666" s="177"/>
      <c r="R666" s="177"/>
      <c r="S666" s="177"/>
    </row>
    <row r="667" spans="1:19" x14ac:dyDescent="0.2">
      <c r="A667" s="177"/>
      <c r="B667" s="177"/>
      <c r="C667" s="177"/>
      <c r="D667" s="177"/>
      <c r="E667" s="177"/>
      <c r="F667" s="177"/>
      <c r="G667" s="177"/>
      <c r="H667" s="177"/>
      <c r="I667" s="177"/>
      <c r="J667" s="177"/>
      <c r="K667" s="177"/>
      <c r="L667" s="177"/>
      <c r="M667" s="177"/>
      <c r="N667" s="177"/>
      <c r="O667" s="177"/>
      <c r="P667" s="177"/>
      <c r="Q667" s="177"/>
      <c r="R667" s="177"/>
      <c r="S667" s="177"/>
    </row>
    <row r="668" spans="1:19" x14ac:dyDescent="0.2">
      <c r="A668" s="177"/>
      <c r="B668" s="177"/>
      <c r="C668" s="177"/>
      <c r="D668" s="177"/>
      <c r="E668" s="177"/>
      <c r="F668" s="177"/>
      <c r="G668" s="177"/>
      <c r="H668" s="177"/>
      <c r="I668" s="177"/>
      <c r="J668" s="177"/>
      <c r="K668" s="177"/>
      <c r="L668" s="177"/>
      <c r="M668" s="177"/>
      <c r="N668" s="177"/>
      <c r="O668" s="177"/>
      <c r="P668" s="177"/>
      <c r="Q668" s="177"/>
      <c r="R668" s="177"/>
      <c r="S668" s="177"/>
    </row>
    <row r="669" spans="1:19" x14ac:dyDescent="0.2">
      <c r="A669" s="177"/>
      <c r="B669" s="177"/>
      <c r="C669" s="177"/>
      <c r="D669" s="177"/>
      <c r="E669" s="177"/>
      <c r="F669" s="177"/>
      <c r="G669" s="177"/>
      <c r="H669" s="177"/>
      <c r="I669" s="177"/>
      <c r="J669" s="177"/>
      <c r="K669" s="177"/>
      <c r="L669" s="177"/>
      <c r="M669" s="177"/>
      <c r="N669" s="177"/>
      <c r="O669" s="177"/>
      <c r="P669" s="177"/>
      <c r="Q669" s="177"/>
      <c r="R669" s="177"/>
      <c r="S669" s="177"/>
    </row>
    <row r="670" spans="1:19" x14ac:dyDescent="0.2">
      <c r="A670" s="177"/>
      <c r="B670" s="177"/>
      <c r="C670" s="177"/>
      <c r="D670" s="177"/>
      <c r="E670" s="177"/>
      <c r="F670" s="177"/>
      <c r="G670" s="177"/>
      <c r="H670" s="177"/>
      <c r="I670" s="177"/>
      <c r="J670" s="177"/>
      <c r="K670" s="177"/>
      <c r="L670" s="177"/>
      <c r="M670" s="177"/>
      <c r="N670" s="177"/>
      <c r="O670" s="177"/>
      <c r="P670" s="177"/>
      <c r="Q670" s="177"/>
      <c r="R670" s="177"/>
      <c r="S670" s="177"/>
    </row>
    <row r="671" spans="1:19" x14ac:dyDescent="0.2">
      <c r="A671" s="177"/>
      <c r="B671" s="177"/>
      <c r="C671" s="177"/>
      <c r="D671" s="177"/>
      <c r="E671" s="177"/>
      <c r="F671" s="177"/>
      <c r="G671" s="177"/>
      <c r="H671" s="177"/>
      <c r="I671" s="177"/>
      <c r="J671" s="177"/>
      <c r="K671" s="177"/>
      <c r="L671" s="177"/>
      <c r="M671" s="177"/>
      <c r="N671" s="177"/>
      <c r="O671" s="177"/>
      <c r="P671" s="177"/>
      <c r="Q671" s="177"/>
      <c r="R671" s="177"/>
      <c r="S671" s="177"/>
    </row>
    <row r="672" spans="1:19" x14ac:dyDescent="0.2">
      <c r="A672" s="177"/>
      <c r="B672" s="177"/>
      <c r="C672" s="177"/>
      <c r="D672" s="177"/>
      <c r="E672" s="177"/>
      <c r="F672" s="177"/>
      <c r="G672" s="177"/>
      <c r="H672" s="177"/>
      <c r="I672" s="177"/>
      <c r="J672" s="177"/>
      <c r="K672" s="177"/>
      <c r="L672" s="177"/>
      <c r="M672" s="177"/>
      <c r="N672" s="177"/>
      <c r="O672" s="177"/>
      <c r="P672" s="177"/>
      <c r="Q672" s="177"/>
      <c r="R672" s="177"/>
      <c r="S672" s="177"/>
    </row>
    <row r="673" spans="1:19" x14ac:dyDescent="0.2">
      <c r="A673" s="177"/>
      <c r="B673" s="177"/>
      <c r="C673" s="177"/>
      <c r="D673" s="177"/>
      <c r="E673" s="177"/>
      <c r="F673" s="177"/>
      <c r="G673" s="177"/>
      <c r="H673" s="177"/>
      <c r="I673" s="177"/>
      <c r="J673" s="177"/>
      <c r="K673" s="177"/>
      <c r="L673" s="177"/>
      <c r="M673" s="177"/>
      <c r="N673" s="177"/>
      <c r="O673" s="177"/>
      <c r="P673" s="177"/>
      <c r="Q673" s="177"/>
      <c r="R673" s="177"/>
      <c r="S673" s="177"/>
    </row>
    <row r="674" spans="1:19" x14ac:dyDescent="0.2">
      <c r="A674" s="177"/>
      <c r="B674" s="177"/>
      <c r="C674" s="177"/>
      <c r="D674" s="177"/>
      <c r="E674" s="177"/>
      <c r="F674" s="177"/>
      <c r="G674" s="177"/>
      <c r="H674" s="177"/>
      <c r="I674" s="177"/>
      <c r="J674" s="177"/>
      <c r="K674" s="177"/>
      <c r="L674" s="177"/>
      <c r="M674" s="177"/>
      <c r="N674" s="177"/>
      <c r="O674" s="177"/>
      <c r="P674" s="177"/>
      <c r="Q674" s="177"/>
      <c r="R674" s="177"/>
      <c r="S674" s="177"/>
    </row>
    <row r="675" spans="1:19" x14ac:dyDescent="0.2">
      <c r="A675" s="177"/>
      <c r="B675" s="177"/>
      <c r="C675" s="177"/>
      <c r="D675" s="177"/>
      <c r="E675" s="177"/>
      <c r="F675" s="177"/>
      <c r="G675" s="177"/>
      <c r="H675" s="177"/>
      <c r="I675" s="177"/>
      <c r="J675" s="177"/>
      <c r="K675" s="177"/>
      <c r="L675" s="177"/>
      <c r="M675" s="177"/>
      <c r="N675" s="177"/>
      <c r="O675" s="177"/>
      <c r="P675" s="177"/>
      <c r="Q675" s="177"/>
      <c r="R675" s="177"/>
      <c r="S675" s="177"/>
    </row>
    <row r="676" spans="1:19" x14ac:dyDescent="0.2">
      <c r="A676" s="177"/>
      <c r="B676" s="177"/>
      <c r="C676" s="177"/>
      <c r="D676" s="177"/>
      <c r="E676" s="177"/>
      <c r="F676" s="177"/>
      <c r="G676" s="177"/>
      <c r="H676" s="177"/>
      <c r="I676" s="177"/>
      <c r="J676" s="177"/>
      <c r="K676" s="177"/>
      <c r="L676" s="177"/>
      <c r="M676" s="177"/>
      <c r="N676" s="177"/>
      <c r="O676" s="177"/>
      <c r="P676" s="177"/>
      <c r="Q676" s="177"/>
      <c r="R676" s="177"/>
      <c r="S676" s="177"/>
    </row>
    <row r="677" spans="1:19" x14ac:dyDescent="0.2">
      <c r="A677" s="177"/>
      <c r="B677" s="177"/>
      <c r="C677" s="177"/>
      <c r="D677" s="177"/>
      <c r="E677" s="177"/>
      <c r="F677" s="177"/>
      <c r="G677" s="177"/>
      <c r="H677" s="177"/>
      <c r="I677" s="177"/>
      <c r="J677" s="177"/>
      <c r="K677" s="177"/>
      <c r="L677" s="177"/>
      <c r="M677" s="177"/>
      <c r="N677" s="177"/>
      <c r="O677" s="177"/>
      <c r="P677" s="177"/>
      <c r="Q677" s="177"/>
      <c r="R677" s="177"/>
      <c r="S677" s="177"/>
    </row>
    <row r="678" spans="1:19" x14ac:dyDescent="0.2">
      <c r="A678" s="177"/>
      <c r="B678" s="177"/>
      <c r="C678" s="177"/>
      <c r="D678" s="177"/>
      <c r="E678" s="177"/>
      <c r="F678" s="177"/>
      <c r="G678" s="177"/>
      <c r="H678" s="177"/>
      <c r="I678" s="177"/>
      <c r="J678" s="177"/>
      <c r="K678" s="177"/>
      <c r="L678" s="177"/>
      <c r="M678" s="177"/>
      <c r="N678" s="177"/>
      <c r="O678" s="177"/>
      <c r="P678" s="177"/>
      <c r="Q678" s="177"/>
      <c r="R678" s="177"/>
      <c r="S678" s="177"/>
    </row>
    <row r="679" spans="1:19" x14ac:dyDescent="0.2">
      <c r="A679" s="177"/>
      <c r="B679" s="177"/>
      <c r="C679" s="177"/>
      <c r="D679" s="177"/>
      <c r="E679" s="177"/>
      <c r="F679" s="177"/>
      <c r="G679" s="177"/>
      <c r="H679" s="177"/>
      <c r="I679" s="177"/>
      <c r="J679" s="177"/>
      <c r="K679" s="177"/>
      <c r="L679" s="177"/>
      <c r="M679" s="177"/>
      <c r="N679" s="177"/>
      <c r="O679" s="177"/>
      <c r="P679" s="177"/>
      <c r="Q679" s="177"/>
      <c r="R679" s="177"/>
      <c r="S679" s="177"/>
    </row>
    <row r="680" spans="1:19" x14ac:dyDescent="0.2">
      <c r="A680" s="177"/>
      <c r="B680" s="177"/>
      <c r="C680" s="177"/>
      <c r="D680" s="177"/>
      <c r="E680" s="177"/>
      <c r="F680" s="177"/>
      <c r="G680" s="177"/>
      <c r="H680" s="177"/>
      <c r="I680" s="177"/>
      <c r="J680" s="177"/>
      <c r="K680" s="177"/>
      <c r="L680" s="177"/>
      <c r="M680" s="177"/>
      <c r="N680" s="177"/>
      <c r="O680" s="177"/>
      <c r="P680" s="177"/>
      <c r="Q680" s="177"/>
      <c r="R680" s="177"/>
      <c r="S680" s="177"/>
    </row>
    <row r="681" spans="1:19" x14ac:dyDescent="0.2">
      <c r="A681" s="177"/>
      <c r="B681" s="177"/>
      <c r="C681" s="177"/>
      <c r="D681" s="177"/>
      <c r="E681" s="177"/>
      <c r="F681" s="177"/>
      <c r="G681" s="177"/>
      <c r="H681" s="177"/>
      <c r="I681" s="177"/>
      <c r="J681" s="177"/>
      <c r="K681" s="177"/>
      <c r="L681" s="177"/>
      <c r="M681" s="177"/>
      <c r="N681" s="177"/>
      <c r="O681" s="177"/>
      <c r="P681" s="177"/>
      <c r="Q681" s="177"/>
      <c r="R681" s="177"/>
      <c r="S681" s="177"/>
    </row>
    <row r="682" spans="1:19" x14ac:dyDescent="0.2">
      <c r="A682" s="177"/>
      <c r="B682" s="177"/>
      <c r="C682" s="177"/>
      <c r="D682" s="177"/>
      <c r="E682" s="177"/>
      <c r="F682" s="177"/>
      <c r="G682" s="177"/>
      <c r="H682" s="177"/>
      <c r="I682" s="177"/>
      <c r="J682" s="177"/>
      <c r="K682" s="177"/>
      <c r="L682" s="177"/>
      <c r="M682" s="177"/>
      <c r="N682" s="177"/>
      <c r="O682" s="177"/>
      <c r="P682" s="177"/>
      <c r="Q682" s="177"/>
      <c r="R682" s="177"/>
      <c r="S682" s="177"/>
    </row>
    <row r="683" spans="1:19" x14ac:dyDescent="0.2">
      <c r="A683" s="177"/>
      <c r="B683" s="177"/>
      <c r="C683" s="177"/>
      <c r="D683" s="177"/>
      <c r="E683" s="177"/>
      <c r="F683" s="177"/>
      <c r="G683" s="177"/>
      <c r="H683" s="177"/>
      <c r="I683" s="177"/>
      <c r="J683" s="177"/>
      <c r="K683" s="177"/>
      <c r="L683" s="177"/>
      <c r="M683" s="177"/>
      <c r="N683" s="177"/>
      <c r="O683" s="177"/>
      <c r="P683" s="177"/>
      <c r="Q683" s="177"/>
      <c r="R683" s="177"/>
      <c r="S683" s="177"/>
    </row>
    <row r="684" spans="1:19" x14ac:dyDescent="0.2">
      <c r="A684" s="177"/>
      <c r="B684" s="177"/>
      <c r="C684" s="177"/>
      <c r="D684" s="177"/>
      <c r="E684" s="177"/>
      <c r="F684" s="177"/>
      <c r="G684" s="177"/>
      <c r="H684" s="177"/>
      <c r="I684" s="177"/>
      <c r="J684" s="177"/>
      <c r="K684" s="177"/>
      <c r="L684" s="177"/>
      <c r="M684" s="177"/>
      <c r="N684" s="177"/>
      <c r="O684" s="177"/>
      <c r="P684" s="177"/>
      <c r="Q684" s="177"/>
      <c r="R684" s="177"/>
      <c r="S684" s="177"/>
    </row>
    <row r="685" spans="1:19" x14ac:dyDescent="0.2">
      <c r="A685" s="177"/>
      <c r="B685" s="177"/>
      <c r="C685" s="177"/>
      <c r="D685" s="177"/>
      <c r="E685" s="177"/>
      <c r="F685" s="177"/>
      <c r="G685" s="177"/>
      <c r="H685" s="177"/>
      <c r="I685" s="177"/>
      <c r="J685" s="177"/>
      <c r="K685" s="177"/>
      <c r="L685" s="177"/>
      <c r="M685" s="177"/>
      <c r="N685" s="177"/>
      <c r="O685" s="177"/>
      <c r="P685" s="177"/>
      <c r="Q685" s="177"/>
      <c r="R685" s="177"/>
      <c r="S685" s="177"/>
    </row>
    <row r="686" spans="1:19" x14ac:dyDescent="0.2">
      <c r="A686" s="177"/>
      <c r="B686" s="177"/>
      <c r="C686" s="177"/>
      <c r="D686" s="177"/>
      <c r="E686" s="177"/>
      <c r="F686" s="177"/>
      <c r="G686" s="177"/>
      <c r="H686" s="177"/>
      <c r="I686" s="177"/>
      <c r="J686" s="177"/>
      <c r="K686" s="177"/>
      <c r="L686" s="177"/>
      <c r="M686" s="177"/>
      <c r="N686" s="177"/>
      <c r="O686" s="177"/>
      <c r="P686" s="177"/>
      <c r="Q686" s="177"/>
      <c r="R686" s="177"/>
      <c r="S686" s="177"/>
    </row>
    <row r="687" spans="1:19" x14ac:dyDescent="0.2">
      <c r="A687" s="177"/>
      <c r="B687" s="177"/>
      <c r="C687" s="177"/>
      <c r="D687" s="177"/>
      <c r="E687" s="177"/>
      <c r="F687" s="177"/>
      <c r="G687" s="177"/>
      <c r="H687" s="177"/>
      <c r="I687" s="177"/>
      <c r="J687" s="177"/>
      <c r="K687" s="177"/>
      <c r="L687" s="177"/>
      <c r="M687" s="177"/>
      <c r="N687" s="177"/>
      <c r="O687" s="177"/>
      <c r="P687" s="177"/>
      <c r="Q687" s="177"/>
      <c r="R687" s="177"/>
      <c r="S687" s="177"/>
    </row>
    <row r="688" spans="1:19" x14ac:dyDescent="0.2">
      <c r="A688" s="177"/>
      <c r="B688" s="177"/>
      <c r="C688" s="177"/>
      <c r="D688" s="177"/>
      <c r="E688" s="177"/>
      <c r="F688" s="177"/>
      <c r="G688" s="177"/>
      <c r="H688" s="177"/>
      <c r="I688" s="177"/>
      <c r="J688" s="177"/>
      <c r="K688" s="177"/>
      <c r="L688" s="177"/>
      <c r="M688" s="177"/>
      <c r="N688" s="177"/>
      <c r="O688" s="177"/>
      <c r="P688" s="177"/>
      <c r="Q688" s="177"/>
      <c r="R688" s="177"/>
      <c r="S688" s="177"/>
    </row>
    <row r="689" spans="1:19" x14ac:dyDescent="0.2">
      <c r="A689" s="177"/>
      <c r="B689" s="177"/>
      <c r="C689" s="177"/>
      <c r="D689" s="177"/>
      <c r="E689" s="177"/>
      <c r="F689" s="177"/>
      <c r="G689" s="177"/>
      <c r="H689" s="177"/>
      <c r="I689" s="177"/>
      <c r="J689" s="177"/>
      <c r="K689" s="177"/>
      <c r="L689" s="177"/>
      <c r="M689" s="177"/>
      <c r="N689" s="177"/>
      <c r="O689" s="177"/>
      <c r="P689" s="177"/>
      <c r="Q689" s="177"/>
      <c r="R689" s="177"/>
      <c r="S689" s="177"/>
    </row>
    <row r="690" spans="1:19" x14ac:dyDescent="0.2">
      <c r="A690" s="177"/>
      <c r="B690" s="177"/>
      <c r="C690" s="177"/>
      <c r="D690" s="177"/>
      <c r="E690" s="177"/>
      <c r="F690" s="177"/>
      <c r="G690" s="177"/>
      <c r="H690" s="177"/>
      <c r="I690" s="177"/>
      <c r="J690" s="177"/>
      <c r="K690" s="177"/>
      <c r="L690" s="177"/>
      <c r="M690" s="177"/>
      <c r="N690" s="177"/>
      <c r="O690" s="177"/>
      <c r="P690" s="177"/>
      <c r="Q690" s="177"/>
      <c r="R690" s="177"/>
      <c r="S690" s="177"/>
    </row>
    <row r="691" spans="1:19" x14ac:dyDescent="0.2">
      <c r="A691" s="177"/>
      <c r="B691" s="177"/>
      <c r="C691" s="177"/>
      <c r="D691" s="177"/>
      <c r="E691" s="177"/>
      <c r="F691" s="177"/>
      <c r="G691" s="177"/>
      <c r="H691" s="177"/>
      <c r="I691" s="177"/>
      <c r="J691" s="177"/>
      <c r="K691" s="177"/>
      <c r="L691" s="177"/>
      <c r="M691" s="177"/>
      <c r="N691" s="177"/>
      <c r="O691" s="177"/>
      <c r="P691" s="177"/>
      <c r="Q691" s="177"/>
      <c r="R691" s="177"/>
      <c r="S691" s="177"/>
    </row>
    <row r="692" spans="1:19" x14ac:dyDescent="0.2">
      <c r="A692" s="177"/>
      <c r="B692" s="177"/>
      <c r="C692" s="177"/>
      <c r="D692" s="177"/>
      <c r="E692" s="177"/>
      <c r="F692" s="177"/>
      <c r="G692" s="177"/>
      <c r="H692" s="177"/>
      <c r="I692" s="177"/>
      <c r="J692" s="177"/>
      <c r="K692" s="177"/>
      <c r="L692" s="177"/>
      <c r="M692" s="177"/>
      <c r="N692" s="177"/>
      <c r="O692" s="177"/>
      <c r="P692" s="177"/>
      <c r="Q692" s="177"/>
      <c r="R692" s="177"/>
      <c r="S692" s="177"/>
    </row>
    <row r="693" spans="1:19" x14ac:dyDescent="0.2">
      <c r="A693" s="177"/>
      <c r="B693" s="177"/>
      <c r="C693" s="177"/>
      <c r="D693" s="177"/>
      <c r="E693" s="177"/>
      <c r="F693" s="177"/>
      <c r="G693" s="177"/>
      <c r="H693" s="177"/>
      <c r="I693" s="177"/>
      <c r="J693" s="177"/>
      <c r="K693" s="177"/>
      <c r="L693" s="177"/>
      <c r="M693" s="177"/>
      <c r="N693" s="177"/>
      <c r="O693" s="177"/>
      <c r="P693" s="177"/>
      <c r="Q693" s="177"/>
      <c r="R693" s="177"/>
      <c r="S693" s="177"/>
    </row>
    <row r="694" spans="1:19" x14ac:dyDescent="0.2">
      <c r="A694" s="177"/>
      <c r="B694" s="177"/>
      <c r="C694" s="177"/>
      <c r="D694" s="177"/>
      <c r="E694" s="177"/>
      <c r="F694" s="177"/>
      <c r="G694" s="177"/>
      <c r="H694" s="177"/>
      <c r="I694" s="177"/>
      <c r="J694" s="177"/>
      <c r="K694" s="177"/>
      <c r="L694" s="177"/>
      <c r="M694" s="177"/>
      <c r="N694" s="177"/>
      <c r="O694" s="177"/>
      <c r="P694" s="177"/>
      <c r="Q694" s="177"/>
      <c r="R694" s="177"/>
      <c r="S694" s="177"/>
    </row>
    <row r="695" spans="1:19" x14ac:dyDescent="0.2">
      <c r="A695" s="177"/>
      <c r="B695" s="177"/>
      <c r="C695" s="177"/>
      <c r="D695" s="177"/>
      <c r="E695" s="177"/>
      <c r="F695" s="177"/>
      <c r="G695" s="177"/>
      <c r="H695" s="177"/>
      <c r="I695" s="177"/>
      <c r="J695" s="177"/>
      <c r="K695" s="177"/>
      <c r="L695" s="177"/>
      <c r="M695" s="177"/>
      <c r="N695" s="177"/>
      <c r="O695" s="177"/>
      <c r="P695" s="177"/>
      <c r="Q695" s="177"/>
      <c r="R695" s="177"/>
      <c r="S695" s="177"/>
    </row>
    <row r="696" spans="1:19" x14ac:dyDescent="0.2">
      <c r="A696" s="177"/>
      <c r="B696" s="177"/>
      <c r="C696" s="177"/>
      <c r="D696" s="177"/>
      <c r="E696" s="177"/>
      <c r="F696" s="177"/>
      <c r="G696" s="177"/>
      <c r="H696" s="177"/>
      <c r="I696" s="177"/>
      <c r="J696" s="177"/>
      <c r="K696" s="177"/>
      <c r="L696" s="177"/>
      <c r="M696" s="177"/>
      <c r="N696" s="177"/>
      <c r="O696" s="177"/>
      <c r="P696" s="177"/>
      <c r="Q696" s="177"/>
      <c r="R696" s="177"/>
      <c r="S696" s="177"/>
    </row>
    <row r="697" spans="1:19" x14ac:dyDescent="0.2">
      <c r="A697" s="177"/>
      <c r="B697" s="177"/>
      <c r="C697" s="177"/>
      <c r="D697" s="177"/>
      <c r="E697" s="177"/>
      <c r="F697" s="177"/>
      <c r="G697" s="177"/>
      <c r="H697" s="177"/>
      <c r="I697" s="177"/>
      <c r="J697" s="177"/>
      <c r="K697" s="177"/>
      <c r="L697" s="177"/>
      <c r="M697" s="177"/>
      <c r="N697" s="177"/>
      <c r="O697" s="177"/>
      <c r="P697" s="177"/>
      <c r="Q697" s="177"/>
      <c r="R697" s="177"/>
      <c r="S697" s="177"/>
    </row>
    <row r="698" spans="1:19" x14ac:dyDescent="0.2">
      <c r="A698" s="177"/>
      <c r="B698" s="177"/>
      <c r="C698" s="177"/>
      <c r="D698" s="177"/>
      <c r="E698" s="177"/>
      <c r="F698" s="177"/>
      <c r="G698" s="177"/>
      <c r="H698" s="177"/>
      <c r="I698" s="177"/>
      <c r="J698" s="177"/>
      <c r="K698" s="177"/>
      <c r="L698" s="177"/>
      <c r="M698" s="177"/>
      <c r="N698" s="177"/>
      <c r="O698" s="177"/>
      <c r="P698" s="177"/>
      <c r="Q698" s="177"/>
      <c r="R698" s="177"/>
      <c r="S698" s="177"/>
    </row>
    <row r="699" spans="1:19" x14ac:dyDescent="0.2">
      <c r="A699" s="177"/>
      <c r="B699" s="177"/>
      <c r="C699" s="177"/>
      <c r="D699" s="177"/>
      <c r="E699" s="177"/>
      <c r="F699" s="177"/>
      <c r="G699" s="177"/>
      <c r="H699" s="177"/>
      <c r="I699" s="177"/>
      <c r="J699" s="177"/>
      <c r="K699" s="177"/>
      <c r="L699" s="177"/>
      <c r="M699" s="177"/>
      <c r="N699" s="177"/>
      <c r="O699" s="177"/>
      <c r="P699" s="177"/>
      <c r="Q699" s="177"/>
      <c r="R699" s="177"/>
      <c r="S699" s="177"/>
    </row>
    <row r="700" spans="1:19" x14ac:dyDescent="0.2">
      <c r="A700" s="177"/>
      <c r="B700" s="177"/>
      <c r="C700" s="177"/>
      <c r="D700" s="177"/>
      <c r="E700" s="177"/>
      <c r="F700" s="177"/>
      <c r="G700" s="177"/>
      <c r="H700" s="177"/>
      <c r="I700" s="177"/>
      <c r="J700" s="177"/>
      <c r="K700" s="177"/>
      <c r="L700" s="177"/>
      <c r="M700" s="177"/>
      <c r="N700" s="177"/>
      <c r="O700" s="177"/>
      <c r="P700" s="177"/>
      <c r="Q700" s="177"/>
      <c r="R700" s="177"/>
      <c r="S700" s="177"/>
    </row>
    <row r="701" spans="1:19" x14ac:dyDescent="0.2">
      <c r="A701" s="177"/>
      <c r="B701" s="177"/>
      <c r="C701" s="177"/>
      <c r="D701" s="177"/>
      <c r="E701" s="177"/>
      <c r="F701" s="177"/>
      <c r="G701" s="177"/>
      <c r="H701" s="177"/>
      <c r="I701" s="177"/>
      <c r="J701" s="177"/>
      <c r="K701" s="177"/>
      <c r="L701" s="177"/>
      <c r="M701" s="177"/>
      <c r="N701" s="177"/>
      <c r="O701" s="177"/>
      <c r="P701" s="177"/>
      <c r="Q701" s="177"/>
      <c r="R701" s="177"/>
      <c r="S701" s="177"/>
    </row>
    <row r="702" spans="1:19" x14ac:dyDescent="0.2">
      <c r="A702" s="177"/>
      <c r="B702" s="177"/>
      <c r="C702" s="177"/>
      <c r="D702" s="177"/>
      <c r="E702" s="177"/>
      <c r="F702" s="177"/>
      <c r="G702" s="177"/>
      <c r="H702" s="177"/>
      <c r="I702" s="177"/>
      <c r="J702" s="177"/>
      <c r="K702" s="177"/>
      <c r="L702" s="177"/>
      <c r="M702" s="177"/>
      <c r="N702" s="177"/>
      <c r="O702" s="177"/>
      <c r="P702" s="177"/>
      <c r="Q702" s="177"/>
      <c r="R702" s="177"/>
      <c r="S702" s="177"/>
    </row>
    <row r="703" spans="1:19" x14ac:dyDescent="0.2">
      <c r="A703" s="177"/>
      <c r="B703" s="177"/>
      <c r="C703" s="177"/>
      <c r="D703" s="177"/>
      <c r="E703" s="177"/>
      <c r="F703" s="177"/>
      <c r="G703" s="177"/>
      <c r="H703" s="177"/>
      <c r="I703" s="177"/>
      <c r="J703" s="177"/>
      <c r="K703" s="177"/>
      <c r="L703" s="177"/>
      <c r="M703" s="177"/>
      <c r="N703" s="177"/>
      <c r="O703" s="177"/>
      <c r="P703" s="177"/>
      <c r="Q703" s="177"/>
      <c r="R703" s="177"/>
      <c r="S703" s="177"/>
    </row>
    <row r="704" spans="1:19" x14ac:dyDescent="0.2">
      <c r="A704" s="177"/>
      <c r="B704" s="177"/>
      <c r="C704" s="177"/>
      <c r="D704" s="177"/>
      <c r="E704" s="177"/>
      <c r="F704" s="177"/>
      <c r="G704" s="177"/>
      <c r="H704" s="177"/>
      <c r="I704" s="177"/>
      <c r="J704" s="177"/>
      <c r="K704" s="177"/>
      <c r="L704" s="177"/>
      <c r="M704" s="177"/>
      <c r="N704" s="177"/>
      <c r="O704" s="177"/>
      <c r="P704" s="177"/>
      <c r="Q704" s="177"/>
      <c r="R704" s="177"/>
      <c r="S704" s="177"/>
    </row>
    <row r="705" spans="1:19" x14ac:dyDescent="0.2">
      <c r="A705" s="177"/>
      <c r="B705" s="177"/>
      <c r="C705" s="177"/>
      <c r="D705" s="177"/>
      <c r="E705" s="177"/>
      <c r="F705" s="177"/>
      <c r="G705" s="177"/>
      <c r="H705" s="177"/>
      <c r="I705" s="177"/>
      <c r="J705" s="177"/>
      <c r="K705" s="177"/>
      <c r="L705" s="177"/>
      <c r="M705" s="177"/>
      <c r="N705" s="177"/>
      <c r="O705" s="177"/>
      <c r="P705" s="177"/>
      <c r="Q705" s="177"/>
      <c r="R705" s="177"/>
      <c r="S705" s="177"/>
    </row>
    <row r="706" spans="1:19" x14ac:dyDescent="0.2">
      <c r="A706" s="177"/>
      <c r="B706" s="177"/>
      <c r="C706" s="177"/>
      <c r="D706" s="177"/>
      <c r="E706" s="177"/>
      <c r="F706" s="177"/>
      <c r="G706" s="177"/>
      <c r="H706" s="177"/>
      <c r="I706" s="177"/>
      <c r="J706" s="177"/>
      <c r="K706" s="177"/>
      <c r="L706" s="177"/>
      <c r="M706" s="177"/>
      <c r="N706" s="177"/>
      <c r="O706" s="177"/>
      <c r="P706" s="177"/>
      <c r="Q706" s="177"/>
      <c r="R706" s="177"/>
      <c r="S706" s="177"/>
    </row>
    <row r="707" spans="1:19" x14ac:dyDescent="0.2">
      <c r="A707" s="177"/>
      <c r="B707" s="177"/>
      <c r="C707" s="177"/>
      <c r="D707" s="177"/>
      <c r="E707" s="177"/>
      <c r="F707" s="177"/>
      <c r="G707" s="177"/>
      <c r="H707" s="177"/>
      <c r="I707" s="177"/>
      <c r="J707" s="177"/>
      <c r="K707" s="177"/>
      <c r="L707" s="177"/>
      <c r="M707" s="177"/>
      <c r="N707" s="177"/>
      <c r="O707" s="177"/>
      <c r="P707" s="177"/>
      <c r="Q707" s="177"/>
      <c r="R707" s="177"/>
      <c r="S707" s="177"/>
    </row>
    <row r="708" spans="1:19" x14ac:dyDescent="0.2">
      <c r="A708" s="177"/>
      <c r="B708" s="177"/>
      <c r="C708" s="177"/>
      <c r="D708" s="177"/>
      <c r="E708" s="177"/>
      <c r="F708" s="177"/>
      <c r="G708" s="177"/>
      <c r="H708" s="177"/>
      <c r="I708" s="177"/>
      <c r="J708" s="177"/>
      <c r="K708" s="177"/>
      <c r="L708" s="177"/>
      <c r="M708" s="177"/>
      <c r="N708" s="177"/>
      <c r="O708" s="177"/>
      <c r="P708" s="177"/>
      <c r="Q708" s="177"/>
      <c r="R708" s="177"/>
      <c r="S708" s="177"/>
    </row>
    <row r="709" spans="1:19" x14ac:dyDescent="0.2">
      <c r="A709" s="177"/>
      <c r="B709" s="177"/>
      <c r="C709" s="177"/>
      <c r="D709" s="177"/>
      <c r="E709" s="177"/>
      <c r="F709" s="177"/>
      <c r="G709" s="177"/>
      <c r="H709" s="177"/>
      <c r="I709" s="177"/>
      <c r="J709" s="177"/>
      <c r="K709" s="177"/>
      <c r="L709" s="177"/>
      <c r="M709" s="177"/>
      <c r="N709" s="177"/>
      <c r="O709" s="177"/>
      <c r="P709" s="177"/>
      <c r="Q709" s="177"/>
      <c r="R709" s="177"/>
      <c r="S709" s="177"/>
    </row>
    <row r="710" spans="1:19" x14ac:dyDescent="0.2">
      <c r="A710" s="177"/>
      <c r="B710" s="177"/>
      <c r="C710" s="177"/>
      <c r="D710" s="177"/>
      <c r="E710" s="177"/>
      <c r="F710" s="177"/>
      <c r="G710" s="177"/>
      <c r="H710" s="177"/>
      <c r="I710" s="177"/>
      <c r="J710" s="177"/>
      <c r="K710" s="177"/>
      <c r="L710" s="177"/>
      <c r="M710" s="177"/>
      <c r="N710" s="177"/>
      <c r="O710" s="177"/>
      <c r="P710" s="177"/>
      <c r="Q710" s="177"/>
      <c r="R710" s="177"/>
      <c r="S710" s="177"/>
    </row>
    <row r="711" spans="1:19" x14ac:dyDescent="0.2">
      <c r="A711" s="177"/>
      <c r="B711" s="177"/>
      <c r="C711" s="177"/>
      <c r="D711" s="177"/>
      <c r="E711" s="177"/>
      <c r="F711" s="177"/>
      <c r="G711" s="177"/>
      <c r="H711" s="177"/>
      <c r="I711" s="177"/>
      <c r="J711" s="177"/>
      <c r="K711" s="177"/>
      <c r="L711" s="177"/>
      <c r="M711" s="177"/>
      <c r="N711" s="177"/>
      <c r="O711" s="177"/>
      <c r="P711" s="177"/>
      <c r="Q711" s="177"/>
      <c r="R711" s="177"/>
      <c r="S711" s="177"/>
    </row>
    <row r="712" spans="1:19" x14ac:dyDescent="0.2">
      <c r="A712" s="177"/>
      <c r="B712" s="177"/>
      <c r="C712" s="177"/>
      <c r="D712" s="177"/>
      <c r="E712" s="177"/>
      <c r="F712" s="177"/>
      <c r="G712" s="177"/>
      <c r="H712" s="177"/>
      <c r="I712" s="177"/>
      <c r="J712" s="177"/>
      <c r="K712" s="177"/>
      <c r="L712" s="177"/>
      <c r="M712" s="177"/>
      <c r="N712" s="177"/>
      <c r="O712" s="177"/>
      <c r="P712" s="177"/>
      <c r="Q712" s="177"/>
      <c r="R712" s="177"/>
      <c r="S712" s="177"/>
    </row>
    <row r="713" spans="1:19" x14ac:dyDescent="0.2">
      <c r="A713" s="177"/>
      <c r="B713" s="177"/>
      <c r="C713" s="177"/>
      <c r="D713" s="177"/>
      <c r="E713" s="177"/>
      <c r="F713" s="177"/>
      <c r="G713" s="177"/>
      <c r="H713" s="177"/>
      <c r="I713" s="177"/>
      <c r="J713" s="177"/>
      <c r="K713" s="177"/>
      <c r="L713" s="177"/>
      <c r="M713" s="177"/>
      <c r="N713" s="177"/>
      <c r="O713" s="177"/>
      <c r="P713" s="177"/>
      <c r="Q713" s="177"/>
      <c r="R713" s="177"/>
      <c r="S713" s="177"/>
    </row>
    <row r="714" spans="1:19" x14ac:dyDescent="0.2">
      <c r="A714" s="177"/>
      <c r="B714" s="177"/>
      <c r="C714" s="177"/>
      <c r="D714" s="177"/>
      <c r="E714" s="177"/>
      <c r="F714" s="177"/>
      <c r="G714" s="177"/>
      <c r="H714" s="177"/>
      <c r="I714" s="177"/>
      <c r="J714" s="177"/>
      <c r="K714" s="177"/>
      <c r="L714" s="177"/>
      <c r="M714" s="177"/>
      <c r="N714" s="177"/>
      <c r="O714" s="177"/>
      <c r="P714" s="177"/>
      <c r="Q714" s="177"/>
      <c r="R714" s="177"/>
      <c r="S714" s="177"/>
    </row>
    <row r="715" spans="1:19" x14ac:dyDescent="0.2">
      <c r="A715" s="177"/>
      <c r="B715" s="177"/>
      <c r="C715" s="177"/>
      <c r="D715" s="177"/>
      <c r="E715" s="177"/>
      <c r="F715" s="177"/>
      <c r="G715" s="177"/>
      <c r="H715" s="177"/>
      <c r="I715" s="177"/>
      <c r="J715" s="177"/>
      <c r="K715" s="177"/>
      <c r="L715" s="177"/>
      <c r="M715" s="177"/>
      <c r="N715" s="177"/>
      <c r="O715" s="177"/>
      <c r="P715" s="177"/>
      <c r="Q715" s="177"/>
      <c r="R715" s="177"/>
      <c r="S715" s="177"/>
    </row>
    <row r="716" spans="1:19" x14ac:dyDescent="0.2">
      <c r="A716" s="177"/>
      <c r="B716" s="177"/>
      <c r="C716" s="177"/>
      <c r="D716" s="177"/>
      <c r="E716" s="177"/>
      <c r="F716" s="177"/>
      <c r="G716" s="177"/>
      <c r="H716" s="177"/>
      <c r="I716" s="177"/>
      <c r="J716" s="177"/>
      <c r="K716" s="177"/>
      <c r="L716" s="177"/>
      <c r="M716" s="177"/>
      <c r="N716" s="177"/>
      <c r="O716" s="177"/>
      <c r="P716" s="177"/>
      <c r="Q716" s="177"/>
      <c r="R716" s="177"/>
      <c r="S716" s="177"/>
    </row>
    <row r="717" spans="1:19" x14ac:dyDescent="0.2">
      <c r="A717" s="177"/>
      <c r="B717" s="177"/>
      <c r="C717" s="177"/>
      <c r="D717" s="177"/>
      <c r="E717" s="177"/>
      <c r="F717" s="177"/>
      <c r="G717" s="177"/>
      <c r="H717" s="177"/>
      <c r="I717" s="177"/>
      <c r="J717" s="177"/>
      <c r="K717" s="177"/>
      <c r="L717" s="177"/>
      <c r="M717" s="177"/>
      <c r="N717" s="177"/>
      <c r="O717" s="177"/>
      <c r="P717" s="177"/>
      <c r="Q717" s="177"/>
      <c r="R717" s="177"/>
      <c r="S717" s="177"/>
    </row>
    <row r="718" spans="1:19" x14ac:dyDescent="0.2">
      <c r="A718" s="177"/>
      <c r="B718" s="177"/>
      <c r="C718" s="177"/>
      <c r="D718" s="177"/>
      <c r="E718" s="177"/>
      <c r="F718" s="177"/>
      <c r="G718" s="177"/>
      <c r="H718" s="177"/>
      <c r="I718" s="177"/>
      <c r="J718" s="177"/>
      <c r="K718" s="177"/>
      <c r="L718" s="177"/>
      <c r="M718" s="177"/>
      <c r="N718" s="177"/>
      <c r="O718" s="177"/>
      <c r="P718" s="177"/>
      <c r="Q718" s="177"/>
      <c r="R718" s="177"/>
      <c r="S718" s="177"/>
    </row>
    <row r="719" spans="1:19" x14ac:dyDescent="0.2">
      <c r="A719" s="177"/>
      <c r="B719" s="177"/>
      <c r="C719" s="177"/>
      <c r="D719" s="177"/>
      <c r="E719" s="177"/>
      <c r="F719" s="177"/>
      <c r="G719" s="177"/>
      <c r="H719" s="177"/>
      <c r="I719" s="177"/>
      <c r="J719" s="177"/>
      <c r="K719" s="177"/>
      <c r="L719" s="177"/>
      <c r="M719" s="177"/>
      <c r="N719" s="177"/>
      <c r="O719" s="177"/>
      <c r="P719" s="177"/>
      <c r="Q719" s="177"/>
      <c r="R719" s="177"/>
      <c r="S719" s="177"/>
    </row>
    <row r="720" spans="1:19" x14ac:dyDescent="0.2">
      <c r="A720" s="177"/>
      <c r="B720" s="177"/>
      <c r="C720" s="177"/>
      <c r="D720" s="177"/>
      <c r="E720" s="177"/>
      <c r="F720" s="177"/>
      <c r="G720" s="177"/>
      <c r="H720" s="177"/>
      <c r="I720" s="177"/>
      <c r="J720" s="177"/>
      <c r="K720" s="177"/>
      <c r="L720" s="177"/>
      <c r="M720" s="177"/>
      <c r="N720" s="177"/>
      <c r="O720" s="177"/>
      <c r="P720" s="177"/>
      <c r="Q720" s="177"/>
      <c r="R720" s="177"/>
      <c r="S720" s="177"/>
    </row>
    <row r="721" spans="1:19" x14ac:dyDescent="0.2">
      <c r="A721" s="177"/>
      <c r="B721" s="177"/>
      <c r="C721" s="177"/>
      <c r="D721" s="177"/>
      <c r="E721" s="177"/>
      <c r="F721" s="177"/>
      <c r="G721" s="177"/>
      <c r="H721" s="177"/>
      <c r="I721" s="177"/>
      <c r="J721" s="177"/>
      <c r="K721" s="177"/>
      <c r="L721" s="177"/>
      <c r="M721" s="177"/>
      <c r="N721" s="177"/>
      <c r="O721" s="177"/>
      <c r="P721" s="177"/>
      <c r="Q721" s="177"/>
      <c r="R721" s="177"/>
      <c r="S721" s="177"/>
    </row>
    <row r="722" spans="1:19" x14ac:dyDescent="0.2">
      <c r="A722" s="177"/>
      <c r="B722" s="177"/>
      <c r="C722" s="177"/>
      <c r="D722" s="177"/>
      <c r="E722" s="177"/>
      <c r="F722" s="177"/>
      <c r="G722" s="177"/>
      <c r="H722" s="177"/>
      <c r="I722" s="177"/>
      <c r="J722" s="177"/>
      <c r="K722" s="177"/>
      <c r="L722" s="177"/>
      <c r="M722" s="177"/>
      <c r="N722" s="177"/>
      <c r="O722" s="177"/>
      <c r="P722" s="177"/>
      <c r="Q722" s="177"/>
      <c r="R722" s="177"/>
      <c r="S722" s="177"/>
    </row>
    <row r="723" spans="1:19" x14ac:dyDescent="0.2">
      <c r="A723" s="177"/>
      <c r="B723" s="177"/>
      <c r="C723" s="177"/>
      <c r="D723" s="177"/>
      <c r="E723" s="177"/>
      <c r="F723" s="177"/>
      <c r="G723" s="177"/>
      <c r="H723" s="177"/>
      <c r="I723" s="177"/>
      <c r="J723" s="177"/>
      <c r="K723" s="177"/>
      <c r="L723" s="177"/>
      <c r="M723" s="177"/>
      <c r="N723" s="177"/>
      <c r="O723" s="177"/>
      <c r="P723" s="177"/>
      <c r="Q723" s="177"/>
      <c r="R723" s="177"/>
      <c r="S723" s="177"/>
    </row>
    <row r="724" spans="1:19" x14ac:dyDescent="0.2">
      <c r="A724" s="177"/>
      <c r="B724" s="177"/>
      <c r="C724" s="177"/>
      <c r="D724" s="177"/>
      <c r="E724" s="177"/>
      <c r="F724" s="177"/>
      <c r="G724" s="177"/>
      <c r="H724" s="177"/>
      <c r="I724" s="177"/>
      <c r="J724" s="177"/>
      <c r="K724" s="177"/>
      <c r="L724" s="177"/>
      <c r="M724" s="177"/>
      <c r="N724" s="177"/>
      <c r="O724" s="177"/>
      <c r="P724" s="177"/>
      <c r="Q724" s="177"/>
      <c r="R724" s="177"/>
      <c r="S724" s="177"/>
    </row>
    <row r="725" spans="1:19" x14ac:dyDescent="0.2">
      <c r="A725" s="177"/>
      <c r="B725" s="177"/>
      <c r="C725" s="177"/>
      <c r="D725" s="177"/>
      <c r="E725" s="177"/>
      <c r="F725" s="177"/>
      <c r="G725" s="177"/>
      <c r="H725" s="177"/>
      <c r="I725" s="177"/>
      <c r="J725" s="177"/>
      <c r="K725" s="177"/>
      <c r="L725" s="177"/>
      <c r="M725" s="177"/>
      <c r="N725" s="177"/>
      <c r="O725" s="177"/>
      <c r="P725" s="177"/>
      <c r="Q725" s="177"/>
      <c r="R725" s="177"/>
      <c r="S725" s="177"/>
    </row>
    <row r="726" spans="1:19" x14ac:dyDescent="0.2">
      <c r="A726" s="177"/>
      <c r="B726" s="177"/>
      <c r="C726" s="177"/>
      <c r="D726" s="177"/>
      <c r="E726" s="177"/>
      <c r="F726" s="177"/>
      <c r="G726" s="177"/>
      <c r="H726" s="177"/>
      <c r="I726" s="177"/>
      <c r="J726" s="177"/>
      <c r="K726" s="177"/>
      <c r="L726" s="177"/>
      <c r="M726" s="177"/>
      <c r="N726" s="177"/>
      <c r="O726" s="177"/>
      <c r="P726" s="177"/>
      <c r="Q726" s="177"/>
      <c r="R726" s="177"/>
      <c r="S726" s="177"/>
    </row>
    <row r="727" spans="1:19" x14ac:dyDescent="0.2">
      <c r="A727" s="177"/>
      <c r="B727" s="177"/>
      <c r="C727" s="177"/>
      <c r="D727" s="177"/>
      <c r="E727" s="177"/>
      <c r="F727" s="177"/>
      <c r="G727" s="177"/>
      <c r="H727" s="177"/>
      <c r="I727" s="177"/>
      <c r="J727" s="177"/>
      <c r="K727" s="177"/>
      <c r="L727" s="177"/>
      <c r="M727" s="177"/>
      <c r="N727" s="177"/>
      <c r="O727" s="177"/>
      <c r="P727" s="177"/>
      <c r="Q727" s="177"/>
      <c r="R727" s="177"/>
      <c r="S727" s="177"/>
    </row>
    <row r="728" spans="1:19" x14ac:dyDescent="0.2">
      <c r="A728" s="177"/>
      <c r="B728" s="177"/>
      <c r="C728" s="177"/>
      <c r="D728" s="177"/>
      <c r="E728" s="177"/>
      <c r="F728" s="177"/>
      <c r="G728" s="177"/>
      <c r="H728" s="177"/>
      <c r="I728" s="177"/>
      <c r="J728" s="177"/>
      <c r="K728" s="177"/>
      <c r="L728" s="177"/>
      <c r="M728" s="177"/>
      <c r="N728" s="177"/>
      <c r="O728" s="177"/>
      <c r="P728" s="177"/>
      <c r="Q728" s="177"/>
      <c r="R728" s="177"/>
      <c r="S728" s="177"/>
    </row>
    <row r="729" spans="1:19" x14ac:dyDescent="0.2">
      <c r="A729" s="177"/>
      <c r="B729" s="177"/>
      <c r="C729" s="177"/>
      <c r="D729" s="177"/>
      <c r="E729" s="177"/>
      <c r="F729" s="177"/>
      <c r="G729" s="177"/>
      <c r="H729" s="177"/>
      <c r="I729" s="177"/>
      <c r="J729" s="177"/>
      <c r="K729" s="177"/>
      <c r="L729" s="177"/>
      <c r="M729" s="177"/>
      <c r="N729" s="177"/>
      <c r="O729" s="177"/>
      <c r="P729" s="177"/>
      <c r="Q729" s="177"/>
      <c r="R729" s="177"/>
      <c r="S729" s="177"/>
    </row>
    <row r="730" spans="1:19" x14ac:dyDescent="0.2">
      <c r="A730" s="177"/>
      <c r="B730" s="177"/>
      <c r="C730" s="177"/>
      <c r="D730" s="177"/>
      <c r="E730" s="177"/>
      <c r="F730" s="177"/>
      <c r="G730" s="177"/>
      <c r="H730" s="177"/>
      <c r="I730" s="177"/>
      <c r="J730" s="177"/>
      <c r="K730" s="177"/>
      <c r="L730" s="177"/>
      <c r="M730" s="177"/>
      <c r="N730" s="177"/>
      <c r="O730" s="177"/>
      <c r="P730" s="177"/>
      <c r="Q730" s="177"/>
      <c r="R730" s="177"/>
      <c r="S730" s="177"/>
    </row>
    <row r="731" spans="1:19" x14ac:dyDescent="0.2">
      <c r="A731" s="177"/>
      <c r="B731" s="177"/>
      <c r="C731" s="177"/>
      <c r="D731" s="177"/>
      <c r="E731" s="177"/>
      <c r="F731" s="177"/>
      <c r="G731" s="177"/>
      <c r="H731" s="177"/>
      <c r="I731" s="177"/>
      <c r="J731" s="177"/>
      <c r="K731" s="177"/>
      <c r="L731" s="177"/>
      <c r="M731" s="177"/>
      <c r="N731" s="177"/>
      <c r="O731" s="177"/>
      <c r="P731" s="177"/>
      <c r="Q731" s="177"/>
      <c r="R731" s="177"/>
      <c r="S731" s="177"/>
    </row>
    <row r="732" spans="1:19" x14ac:dyDescent="0.2">
      <c r="A732" s="177"/>
      <c r="B732" s="177"/>
      <c r="C732" s="177"/>
      <c r="D732" s="177"/>
      <c r="E732" s="177"/>
      <c r="F732" s="177"/>
      <c r="G732" s="177"/>
      <c r="H732" s="177"/>
      <c r="I732" s="177"/>
      <c r="J732" s="177"/>
      <c r="K732" s="177"/>
      <c r="L732" s="177"/>
      <c r="M732" s="177"/>
      <c r="N732" s="177"/>
      <c r="O732" s="177"/>
      <c r="P732" s="177"/>
      <c r="Q732" s="177"/>
      <c r="R732" s="177"/>
      <c r="S732" s="177"/>
    </row>
    <row r="733" spans="1:19" x14ac:dyDescent="0.2">
      <c r="A733" s="177"/>
      <c r="B733" s="177"/>
      <c r="C733" s="177"/>
      <c r="D733" s="177"/>
      <c r="E733" s="177"/>
      <c r="F733" s="177"/>
      <c r="G733" s="177"/>
      <c r="H733" s="177"/>
      <c r="I733" s="177"/>
      <c r="J733" s="177"/>
      <c r="K733" s="177"/>
      <c r="L733" s="177"/>
      <c r="M733" s="177"/>
      <c r="N733" s="177"/>
      <c r="O733" s="177"/>
      <c r="P733" s="177"/>
      <c r="Q733" s="177"/>
      <c r="R733" s="177"/>
      <c r="S733" s="177"/>
    </row>
    <row r="734" spans="1:19" x14ac:dyDescent="0.2">
      <c r="A734" s="177"/>
      <c r="B734" s="177"/>
      <c r="C734" s="177"/>
      <c r="D734" s="177"/>
      <c r="E734" s="177"/>
      <c r="F734" s="177"/>
      <c r="G734" s="177"/>
      <c r="H734" s="177"/>
      <c r="I734" s="177"/>
      <c r="J734" s="177"/>
      <c r="K734" s="177"/>
      <c r="L734" s="177"/>
      <c r="M734" s="177"/>
      <c r="N734" s="177"/>
      <c r="O734" s="177"/>
      <c r="P734" s="177"/>
      <c r="Q734" s="177"/>
      <c r="R734" s="177"/>
      <c r="S734" s="177"/>
    </row>
    <row r="735" spans="1:19" x14ac:dyDescent="0.2">
      <c r="A735" s="177"/>
      <c r="B735" s="177"/>
      <c r="C735" s="177"/>
      <c r="D735" s="177"/>
      <c r="E735" s="177"/>
      <c r="F735" s="177"/>
      <c r="G735" s="177"/>
      <c r="H735" s="177"/>
      <c r="I735" s="177"/>
      <c r="J735" s="177"/>
      <c r="K735" s="177"/>
      <c r="L735" s="177"/>
      <c r="M735" s="177"/>
      <c r="N735" s="177"/>
      <c r="O735" s="177"/>
      <c r="P735" s="177"/>
      <c r="Q735" s="177"/>
      <c r="R735" s="177"/>
      <c r="S735" s="177"/>
    </row>
    <row r="736" spans="1:19" x14ac:dyDescent="0.2">
      <c r="A736" s="177"/>
      <c r="B736" s="177"/>
      <c r="C736" s="177"/>
      <c r="D736" s="177"/>
      <c r="E736" s="177"/>
      <c r="F736" s="177"/>
      <c r="G736" s="177"/>
      <c r="H736" s="177"/>
      <c r="I736" s="177"/>
      <c r="J736" s="177"/>
      <c r="K736" s="177"/>
      <c r="L736" s="177"/>
      <c r="M736" s="177"/>
      <c r="N736" s="177"/>
      <c r="O736" s="177"/>
      <c r="P736" s="177"/>
      <c r="Q736" s="177"/>
      <c r="R736" s="177"/>
      <c r="S736" s="177"/>
    </row>
    <row r="737" spans="1:19" x14ac:dyDescent="0.2">
      <c r="A737" s="177"/>
      <c r="B737" s="177"/>
      <c r="C737" s="177"/>
      <c r="D737" s="177"/>
      <c r="E737" s="177"/>
      <c r="F737" s="177"/>
      <c r="G737" s="177"/>
      <c r="H737" s="177"/>
      <c r="I737" s="177"/>
      <c r="J737" s="177"/>
      <c r="K737" s="177"/>
      <c r="L737" s="177"/>
      <c r="M737" s="177"/>
      <c r="N737" s="177"/>
      <c r="O737" s="177"/>
      <c r="P737" s="177"/>
      <c r="Q737" s="177"/>
      <c r="R737" s="177"/>
      <c r="S737" s="177"/>
    </row>
    <row r="738" spans="1:19" x14ac:dyDescent="0.2">
      <c r="A738" s="177"/>
      <c r="B738" s="177"/>
      <c r="C738" s="177"/>
      <c r="D738" s="177"/>
      <c r="E738" s="177"/>
      <c r="F738" s="177"/>
      <c r="G738" s="177"/>
      <c r="H738" s="177"/>
      <c r="I738" s="177"/>
      <c r="J738" s="177"/>
      <c r="K738" s="177"/>
      <c r="L738" s="177"/>
      <c r="M738" s="177"/>
      <c r="N738" s="177"/>
      <c r="O738" s="177"/>
      <c r="P738" s="177"/>
      <c r="Q738" s="177"/>
      <c r="R738" s="177"/>
      <c r="S738" s="177"/>
    </row>
    <row r="739" spans="1:19" x14ac:dyDescent="0.2">
      <c r="A739" s="177"/>
      <c r="B739" s="177"/>
      <c r="C739" s="177"/>
      <c r="D739" s="177"/>
      <c r="E739" s="177"/>
      <c r="F739" s="177"/>
      <c r="G739" s="177"/>
      <c r="H739" s="177"/>
      <c r="I739" s="177"/>
      <c r="J739" s="177"/>
      <c r="K739" s="177"/>
      <c r="L739" s="177"/>
      <c r="M739" s="177"/>
      <c r="N739" s="177"/>
      <c r="O739" s="177"/>
      <c r="P739" s="177"/>
      <c r="Q739" s="177"/>
      <c r="R739" s="177"/>
      <c r="S739" s="177"/>
    </row>
    <row r="740" spans="1:19" x14ac:dyDescent="0.2">
      <c r="A740" s="177"/>
      <c r="B740" s="177"/>
      <c r="C740" s="177"/>
      <c r="D740" s="177"/>
      <c r="E740" s="177"/>
      <c r="F740" s="177"/>
      <c r="G740" s="177"/>
      <c r="H740" s="177"/>
      <c r="I740" s="177"/>
      <c r="J740" s="177"/>
      <c r="K740" s="177"/>
      <c r="L740" s="177"/>
      <c r="M740" s="177"/>
      <c r="N740" s="177"/>
      <c r="O740" s="177"/>
      <c r="P740" s="177"/>
      <c r="Q740" s="177"/>
      <c r="R740" s="177"/>
      <c r="S740" s="177"/>
    </row>
    <row r="741" spans="1:19" x14ac:dyDescent="0.2">
      <c r="A741" s="177"/>
      <c r="B741" s="177"/>
      <c r="C741" s="177"/>
      <c r="D741" s="177"/>
      <c r="E741" s="177"/>
      <c r="F741" s="177"/>
      <c r="G741" s="177"/>
      <c r="H741" s="177"/>
      <c r="I741" s="177"/>
      <c r="J741" s="177"/>
      <c r="K741" s="177"/>
      <c r="L741" s="177"/>
      <c r="M741" s="177"/>
      <c r="N741" s="177"/>
      <c r="O741" s="177"/>
      <c r="P741" s="177"/>
      <c r="Q741" s="177"/>
      <c r="R741" s="177"/>
      <c r="S741" s="177"/>
    </row>
    <row r="742" spans="1:19" x14ac:dyDescent="0.2">
      <c r="A742" s="177"/>
      <c r="B742" s="177"/>
      <c r="C742" s="177"/>
      <c r="D742" s="177"/>
      <c r="E742" s="177"/>
      <c r="F742" s="177"/>
      <c r="G742" s="177"/>
      <c r="H742" s="177"/>
      <c r="I742" s="177"/>
      <c r="J742" s="177"/>
      <c r="K742" s="177"/>
      <c r="L742" s="177"/>
      <c r="M742" s="177"/>
      <c r="N742" s="177"/>
      <c r="O742" s="177"/>
      <c r="P742" s="177"/>
      <c r="Q742" s="177"/>
      <c r="R742" s="177"/>
      <c r="S742" s="177"/>
    </row>
    <row r="743" spans="1:19" x14ac:dyDescent="0.2">
      <c r="A743" s="177"/>
      <c r="B743" s="177"/>
      <c r="C743" s="177"/>
      <c r="D743" s="177"/>
      <c r="E743" s="177"/>
      <c r="F743" s="177"/>
      <c r="G743" s="177"/>
      <c r="H743" s="177"/>
      <c r="I743" s="177"/>
      <c r="J743" s="177"/>
      <c r="K743" s="177"/>
      <c r="L743" s="177"/>
      <c r="M743" s="177"/>
      <c r="N743" s="177"/>
      <c r="O743" s="177"/>
      <c r="P743" s="177"/>
      <c r="Q743" s="177"/>
      <c r="R743" s="177"/>
      <c r="S743" s="177"/>
    </row>
    <row r="744" spans="1:19" x14ac:dyDescent="0.2">
      <c r="A744" s="177"/>
      <c r="B744" s="177"/>
      <c r="C744" s="177"/>
      <c r="D744" s="177"/>
      <c r="E744" s="177"/>
      <c r="F744" s="177"/>
      <c r="G744" s="177"/>
      <c r="H744" s="177"/>
      <c r="I744" s="177"/>
      <c r="J744" s="177"/>
      <c r="K744" s="177"/>
      <c r="L744" s="177"/>
      <c r="M744" s="177"/>
      <c r="N744" s="177"/>
      <c r="O744" s="177"/>
      <c r="P744" s="177"/>
      <c r="Q744" s="177"/>
      <c r="R744" s="177"/>
      <c r="S744" s="177"/>
    </row>
    <row r="745" spans="1:19" x14ac:dyDescent="0.2">
      <c r="A745" s="177"/>
      <c r="B745" s="177"/>
      <c r="C745" s="177"/>
      <c r="D745" s="177"/>
      <c r="E745" s="177"/>
      <c r="F745" s="177"/>
      <c r="G745" s="177"/>
      <c r="H745" s="177"/>
      <c r="I745" s="177"/>
      <c r="J745" s="177"/>
      <c r="K745" s="177"/>
      <c r="L745" s="177"/>
      <c r="M745" s="177"/>
      <c r="N745" s="177"/>
      <c r="O745" s="177"/>
      <c r="P745" s="177"/>
      <c r="Q745" s="177"/>
      <c r="R745" s="177"/>
      <c r="S745" s="177"/>
    </row>
    <row r="746" spans="1:19" x14ac:dyDescent="0.2">
      <c r="A746" s="177"/>
      <c r="B746" s="177"/>
      <c r="C746" s="177"/>
      <c r="D746" s="177"/>
      <c r="E746" s="177"/>
      <c r="F746" s="177"/>
      <c r="G746" s="177"/>
      <c r="H746" s="177"/>
      <c r="I746" s="177"/>
      <c r="J746" s="177"/>
      <c r="K746" s="177"/>
      <c r="L746" s="177"/>
      <c r="M746" s="177"/>
      <c r="N746" s="177"/>
      <c r="O746" s="177"/>
      <c r="P746" s="177"/>
      <c r="Q746" s="177"/>
      <c r="R746" s="177"/>
      <c r="S746" s="177"/>
    </row>
    <row r="747" spans="1:19" x14ac:dyDescent="0.2">
      <c r="A747" s="177"/>
      <c r="B747" s="177"/>
      <c r="C747" s="177"/>
      <c r="D747" s="177"/>
      <c r="E747" s="177"/>
      <c r="F747" s="177"/>
      <c r="G747" s="177"/>
      <c r="H747" s="177"/>
      <c r="I747" s="177"/>
      <c r="J747" s="177"/>
      <c r="K747" s="177"/>
      <c r="L747" s="177"/>
      <c r="M747" s="177"/>
      <c r="N747" s="177"/>
      <c r="O747" s="177"/>
      <c r="P747" s="177"/>
      <c r="Q747" s="177"/>
      <c r="R747" s="177"/>
      <c r="S747" s="177"/>
    </row>
    <row r="748" spans="1:19" x14ac:dyDescent="0.2">
      <c r="A748" s="177"/>
      <c r="B748" s="177"/>
      <c r="C748" s="177"/>
      <c r="D748" s="177"/>
      <c r="E748" s="177"/>
      <c r="F748" s="177"/>
      <c r="G748" s="177"/>
      <c r="H748" s="177"/>
      <c r="I748" s="177"/>
      <c r="J748" s="177"/>
      <c r="K748" s="177"/>
      <c r="L748" s="177"/>
      <c r="M748" s="177"/>
      <c r="N748" s="177"/>
      <c r="O748" s="177"/>
      <c r="P748" s="177"/>
      <c r="Q748" s="177"/>
      <c r="R748" s="177"/>
      <c r="S748" s="177"/>
    </row>
    <row r="749" spans="1:19" x14ac:dyDescent="0.2">
      <c r="A749" s="177"/>
      <c r="B749" s="177"/>
      <c r="C749" s="177"/>
      <c r="D749" s="177"/>
      <c r="E749" s="177"/>
      <c r="F749" s="177"/>
      <c r="G749" s="177"/>
      <c r="H749" s="177"/>
      <c r="I749" s="177"/>
      <c r="J749" s="177"/>
      <c r="K749" s="177"/>
      <c r="L749" s="177"/>
      <c r="M749" s="177"/>
      <c r="N749" s="177"/>
      <c r="O749" s="177"/>
      <c r="P749" s="177"/>
      <c r="Q749" s="177"/>
      <c r="R749" s="177"/>
      <c r="S749" s="177"/>
    </row>
    <row r="750" spans="1:19" x14ac:dyDescent="0.2">
      <c r="A750" s="177"/>
      <c r="B750" s="177"/>
      <c r="C750" s="177"/>
      <c r="D750" s="177"/>
      <c r="E750" s="177"/>
      <c r="F750" s="177"/>
      <c r="G750" s="177"/>
      <c r="H750" s="177"/>
      <c r="I750" s="177"/>
      <c r="J750" s="177"/>
      <c r="K750" s="177"/>
      <c r="L750" s="177"/>
      <c r="M750" s="177"/>
      <c r="N750" s="177"/>
      <c r="O750" s="177"/>
      <c r="P750" s="177"/>
      <c r="Q750" s="177"/>
      <c r="R750" s="177"/>
      <c r="S750" s="177"/>
    </row>
    <row r="751" spans="1:19" x14ac:dyDescent="0.2">
      <c r="A751" s="177"/>
      <c r="B751" s="177"/>
      <c r="C751" s="177"/>
      <c r="D751" s="177"/>
      <c r="E751" s="177"/>
      <c r="F751" s="177"/>
      <c r="G751" s="177"/>
      <c r="H751" s="177"/>
      <c r="I751" s="177"/>
      <c r="J751" s="177"/>
      <c r="K751" s="177"/>
      <c r="L751" s="177"/>
      <c r="M751" s="177"/>
      <c r="N751" s="177"/>
      <c r="O751" s="177"/>
      <c r="P751" s="177"/>
      <c r="Q751" s="177"/>
      <c r="R751" s="177"/>
      <c r="S751" s="177"/>
    </row>
    <row r="752" spans="1:19" x14ac:dyDescent="0.2">
      <c r="A752" s="177"/>
      <c r="B752" s="177"/>
      <c r="C752" s="177"/>
      <c r="D752" s="177"/>
      <c r="E752" s="177"/>
      <c r="F752" s="177"/>
      <c r="G752" s="177"/>
      <c r="H752" s="177"/>
      <c r="I752" s="177"/>
      <c r="J752" s="177"/>
      <c r="K752" s="177"/>
      <c r="L752" s="177"/>
      <c r="M752" s="177"/>
      <c r="N752" s="177"/>
      <c r="O752" s="177"/>
      <c r="P752" s="177"/>
      <c r="Q752" s="177"/>
      <c r="R752" s="177"/>
      <c r="S752" s="177"/>
    </row>
    <row r="753" spans="1:19" x14ac:dyDescent="0.2">
      <c r="A753" s="177"/>
      <c r="B753" s="177"/>
      <c r="C753" s="177"/>
      <c r="D753" s="177"/>
      <c r="E753" s="177"/>
      <c r="F753" s="177"/>
      <c r="G753" s="177"/>
      <c r="H753" s="177"/>
      <c r="I753" s="177"/>
      <c r="J753" s="177"/>
      <c r="K753" s="177"/>
      <c r="L753" s="177"/>
      <c r="M753" s="177"/>
      <c r="N753" s="177"/>
      <c r="O753" s="177"/>
      <c r="P753" s="177"/>
      <c r="Q753" s="177"/>
      <c r="R753" s="177"/>
      <c r="S753" s="177"/>
    </row>
    <row r="754" spans="1:19" x14ac:dyDescent="0.2">
      <c r="A754" s="177"/>
      <c r="B754" s="177"/>
      <c r="C754" s="177"/>
      <c r="D754" s="177"/>
      <c r="E754" s="177"/>
      <c r="F754" s="177"/>
      <c r="G754" s="177"/>
      <c r="H754" s="177"/>
      <c r="I754" s="177"/>
      <c r="J754" s="177"/>
      <c r="K754" s="177"/>
      <c r="L754" s="177"/>
      <c r="M754" s="177"/>
      <c r="N754" s="177"/>
      <c r="O754" s="177"/>
      <c r="P754" s="177"/>
      <c r="Q754" s="177"/>
      <c r="R754" s="177"/>
      <c r="S754" s="177"/>
    </row>
    <row r="755" spans="1:19" x14ac:dyDescent="0.2">
      <c r="A755" s="177"/>
      <c r="B755" s="177"/>
      <c r="C755" s="177"/>
      <c r="D755" s="177"/>
      <c r="E755" s="177"/>
      <c r="F755" s="177"/>
      <c r="G755" s="177"/>
      <c r="H755" s="177"/>
      <c r="I755" s="177"/>
      <c r="J755" s="177"/>
      <c r="K755" s="177"/>
      <c r="L755" s="177"/>
      <c r="M755" s="177"/>
      <c r="N755" s="177"/>
      <c r="O755" s="177"/>
      <c r="P755" s="177"/>
      <c r="Q755" s="177"/>
      <c r="R755" s="177"/>
      <c r="S755" s="177"/>
    </row>
    <row r="756" spans="1:19" x14ac:dyDescent="0.2">
      <c r="A756" s="177"/>
      <c r="B756" s="177"/>
      <c r="C756" s="177"/>
      <c r="D756" s="177"/>
      <c r="E756" s="177"/>
      <c r="F756" s="177"/>
      <c r="G756" s="177"/>
      <c r="H756" s="177"/>
      <c r="I756" s="177"/>
      <c r="J756" s="177"/>
      <c r="K756" s="177"/>
      <c r="L756" s="177"/>
      <c r="M756" s="177"/>
      <c r="N756" s="177"/>
      <c r="O756" s="177"/>
      <c r="P756" s="177"/>
      <c r="Q756" s="177"/>
      <c r="R756" s="177"/>
      <c r="S756" s="177"/>
    </row>
    <row r="757" spans="1:19" x14ac:dyDescent="0.2">
      <c r="A757" s="177"/>
      <c r="B757" s="177"/>
      <c r="C757" s="177"/>
      <c r="D757" s="177"/>
      <c r="E757" s="177"/>
      <c r="F757" s="177"/>
      <c r="G757" s="177"/>
      <c r="H757" s="177"/>
      <c r="I757" s="177"/>
      <c r="J757" s="177"/>
      <c r="K757" s="177"/>
      <c r="L757" s="177"/>
      <c r="M757" s="177"/>
      <c r="N757" s="177"/>
      <c r="O757" s="177"/>
      <c r="P757" s="177"/>
      <c r="Q757" s="177"/>
      <c r="R757" s="177"/>
      <c r="S757" s="177"/>
    </row>
    <row r="758" spans="1:19" x14ac:dyDescent="0.2">
      <c r="A758" s="177"/>
      <c r="B758" s="177"/>
      <c r="C758" s="177"/>
      <c r="D758" s="177"/>
      <c r="E758" s="177"/>
      <c r="F758" s="177"/>
      <c r="G758" s="177"/>
      <c r="H758" s="177"/>
      <c r="I758" s="177"/>
      <c r="J758" s="177"/>
      <c r="K758" s="177"/>
      <c r="L758" s="177"/>
      <c r="M758" s="177"/>
      <c r="N758" s="177"/>
      <c r="O758" s="177"/>
      <c r="P758" s="177"/>
      <c r="Q758" s="177"/>
      <c r="R758" s="177"/>
      <c r="S758" s="177"/>
    </row>
    <row r="759" spans="1:19" x14ac:dyDescent="0.2">
      <c r="A759" s="177"/>
      <c r="B759" s="177"/>
      <c r="C759" s="177"/>
      <c r="D759" s="177"/>
      <c r="E759" s="177"/>
      <c r="F759" s="177"/>
      <c r="G759" s="177"/>
      <c r="H759" s="177"/>
      <c r="I759" s="177"/>
      <c r="J759" s="177"/>
      <c r="K759" s="177"/>
      <c r="L759" s="177"/>
      <c r="M759" s="177"/>
      <c r="N759" s="177"/>
      <c r="O759" s="177"/>
      <c r="P759" s="177"/>
      <c r="Q759" s="177"/>
      <c r="R759" s="177"/>
      <c r="S759" s="177"/>
    </row>
    <row r="760" spans="1:19" x14ac:dyDescent="0.2">
      <c r="A760" s="177"/>
      <c r="B760" s="177"/>
      <c r="C760" s="177"/>
      <c r="D760" s="177"/>
      <c r="E760" s="177"/>
      <c r="F760" s="177"/>
      <c r="G760" s="177"/>
      <c r="H760" s="177"/>
      <c r="I760" s="177"/>
      <c r="J760" s="177"/>
      <c r="K760" s="177"/>
      <c r="L760" s="177"/>
      <c r="M760" s="177"/>
      <c r="N760" s="177"/>
      <c r="O760" s="177"/>
      <c r="P760" s="177"/>
      <c r="Q760" s="177"/>
      <c r="R760" s="177"/>
      <c r="S760" s="177"/>
    </row>
    <row r="761" spans="1:19" x14ac:dyDescent="0.2">
      <c r="A761" s="177"/>
      <c r="B761" s="177"/>
      <c r="C761" s="177"/>
      <c r="D761" s="177"/>
      <c r="E761" s="177"/>
      <c r="F761" s="177"/>
      <c r="G761" s="177"/>
      <c r="H761" s="177"/>
      <c r="I761" s="177"/>
      <c r="J761" s="177"/>
      <c r="K761" s="177"/>
      <c r="L761" s="177"/>
      <c r="M761" s="177"/>
      <c r="N761" s="177"/>
      <c r="O761" s="177"/>
      <c r="P761" s="177"/>
      <c r="Q761" s="177"/>
      <c r="R761" s="177"/>
      <c r="S761" s="177"/>
    </row>
    <row r="762" spans="1:19" x14ac:dyDescent="0.2">
      <c r="A762" s="177"/>
      <c r="B762" s="177"/>
      <c r="C762" s="177"/>
      <c r="D762" s="177"/>
      <c r="E762" s="177"/>
      <c r="F762" s="177"/>
      <c r="G762" s="177"/>
      <c r="H762" s="177"/>
      <c r="I762" s="177"/>
      <c r="J762" s="177"/>
      <c r="K762" s="177"/>
      <c r="L762" s="177"/>
      <c r="M762" s="177"/>
      <c r="N762" s="177"/>
      <c r="O762" s="177"/>
      <c r="P762" s="177"/>
      <c r="Q762" s="177"/>
      <c r="R762" s="177"/>
      <c r="S762" s="177"/>
    </row>
    <row r="763" spans="1:19" x14ac:dyDescent="0.2">
      <c r="A763" s="177"/>
      <c r="B763" s="177"/>
      <c r="C763" s="177"/>
      <c r="D763" s="177"/>
      <c r="E763" s="177"/>
      <c r="F763" s="177"/>
      <c r="G763" s="177"/>
      <c r="H763" s="177"/>
      <c r="I763" s="177"/>
      <c r="J763" s="177"/>
      <c r="K763" s="177"/>
      <c r="L763" s="177"/>
      <c r="M763" s="177"/>
      <c r="N763" s="177"/>
      <c r="O763" s="177"/>
      <c r="P763" s="177"/>
      <c r="Q763" s="177"/>
      <c r="R763" s="177"/>
      <c r="S763" s="177"/>
    </row>
    <row r="764" spans="1:19" x14ac:dyDescent="0.2">
      <c r="A764" s="177"/>
      <c r="B764" s="177"/>
      <c r="C764" s="177"/>
      <c r="D764" s="177"/>
      <c r="E764" s="177"/>
      <c r="F764" s="177"/>
      <c r="G764" s="177"/>
      <c r="H764" s="177"/>
      <c r="I764" s="177"/>
      <c r="J764" s="177"/>
      <c r="K764" s="177"/>
      <c r="L764" s="177"/>
      <c r="M764" s="177"/>
      <c r="N764" s="177"/>
      <c r="O764" s="177"/>
      <c r="P764" s="177"/>
      <c r="Q764" s="177"/>
      <c r="R764" s="177"/>
      <c r="S764" s="177"/>
    </row>
    <row r="765" spans="1:19" x14ac:dyDescent="0.2">
      <c r="A765" s="177"/>
      <c r="B765" s="177"/>
      <c r="C765" s="177"/>
      <c r="D765" s="177"/>
      <c r="E765" s="177"/>
      <c r="F765" s="177"/>
      <c r="G765" s="177"/>
      <c r="H765" s="177"/>
      <c r="I765" s="177"/>
      <c r="J765" s="177"/>
      <c r="K765" s="177"/>
      <c r="L765" s="177"/>
      <c r="M765" s="177"/>
      <c r="N765" s="177"/>
      <c r="O765" s="177"/>
      <c r="P765" s="177"/>
      <c r="Q765" s="177"/>
      <c r="R765" s="177"/>
      <c r="S765" s="177"/>
    </row>
    <row r="766" spans="1:19" x14ac:dyDescent="0.2">
      <c r="A766" s="177"/>
      <c r="B766" s="177"/>
      <c r="C766" s="177"/>
      <c r="D766" s="177"/>
      <c r="E766" s="177"/>
      <c r="F766" s="177"/>
      <c r="G766" s="177"/>
      <c r="H766" s="177"/>
      <c r="I766" s="177"/>
      <c r="J766" s="177"/>
      <c r="K766" s="177"/>
      <c r="L766" s="177"/>
      <c r="M766" s="177"/>
      <c r="N766" s="177"/>
      <c r="O766" s="177"/>
      <c r="P766" s="177"/>
      <c r="Q766" s="177"/>
      <c r="R766" s="177"/>
      <c r="S766" s="177"/>
    </row>
    <row r="767" spans="1:19" x14ac:dyDescent="0.2">
      <c r="A767" s="177"/>
      <c r="B767" s="177"/>
      <c r="C767" s="177"/>
      <c r="D767" s="177"/>
      <c r="E767" s="177"/>
      <c r="F767" s="177"/>
      <c r="G767" s="177"/>
      <c r="H767" s="177"/>
      <c r="I767" s="177"/>
      <c r="J767" s="177"/>
      <c r="K767" s="177"/>
      <c r="L767" s="177"/>
      <c r="M767" s="177"/>
      <c r="N767" s="177"/>
      <c r="O767" s="177"/>
      <c r="P767" s="177"/>
      <c r="Q767" s="177"/>
      <c r="R767" s="177"/>
      <c r="S767" s="177"/>
    </row>
    <row r="768" spans="1:19" x14ac:dyDescent="0.2">
      <c r="A768" s="177"/>
      <c r="B768" s="177"/>
      <c r="C768" s="177"/>
      <c r="D768" s="177"/>
      <c r="E768" s="177"/>
      <c r="F768" s="177"/>
      <c r="G768" s="177"/>
      <c r="H768" s="177"/>
      <c r="I768" s="177"/>
      <c r="J768" s="177"/>
      <c r="K768" s="177"/>
      <c r="L768" s="177"/>
      <c r="M768" s="177"/>
      <c r="N768" s="177"/>
      <c r="O768" s="177"/>
      <c r="P768" s="177"/>
      <c r="Q768" s="177"/>
      <c r="R768" s="177"/>
      <c r="S768" s="177"/>
    </row>
    <row r="769" spans="1:19" x14ac:dyDescent="0.2">
      <c r="A769" s="177"/>
      <c r="B769" s="177"/>
      <c r="C769" s="177"/>
      <c r="D769" s="177"/>
      <c r="E769" s="177"/>
      <c r="F769" s="177"/>
      <c r="G769" s="177"/>
      <c r="H769" s="177"/>
      <c r="I769" s="177"/>
      <c r="J769" s="177"/>
      <c r="K769" s="177"/>
      <c r="L769" s="177"/>
      <c r="M769" s="177"/>
      <c r="N769" s="177"/>
      <c r="O769" s="177"/>
      <c r="P769" s="177"/>
      <c r="Q769" s="177"/>
      <c r="R769" s="177"/>
      <c r="S769" s="177"/>
    </row>
    <row r="770" spans="1:19" x14ac:dyDescent="0.2">
      <c r="A770" s="177"/>
      <c r="B770" s="177"/>
      <c r="C770" s="177"/>
      <c r="D770" s="177"/>
      <c r="E770" s="177"/>
      <c r="F770" s="177"/>
      <c r="G770" s="177"/>
      <c r="H770" s="177"/>
      <c r="I770" s="177"/>
      <c r="J770" s="177"/>
      <c r="K770" s="177"/>
      <c r="L770" s="177"/>
      <c r="M770" s="177"/>
      <c r="N770" s="177"/>
      <c r="O770" s="177"/>
      <c r="P770" s="177"/>
      <c r="Q770" s="177"/>
      <c r="R770" s="177"/>
      <c r="S770" s="177"/>
    </row>
    <row r="771" spans="1:19" x14ac:dyDescent="0.2">
      <c r="A771" s="177"/>
      <c r="B771" s="177"/>
      <c r="C771" s="177"/>
      <c r="D771" s="177"/>
      <c r="E771" s="177"/>
      <c r="F771" s="177"/>
      <c r="G771" s="177"/>
      <c r="H771" s="177"/>
      <c r="I771" s="177"/>
      <c r="J771" s="177"/>
      <c r="K771" s="177"/>
      <c r="L771" s="177"/>
      <c r="M771" s="177"/>
      <c r="N771" s="177"/>
      <c r="O771" s="177"/>
      <c r="P771" s="177"/>
      <c r="Q771" s="177"/>
      <c r="R771" s="177"/>
      <c r="S771" s="177"/>
    </row>
    <row r="772" spans="1:19" x14ac:dyDescent="0.2">
      <c r="A772" s="177"/>
      <c r="B772" s="177"/>
      <c r="C772" s="177"/>
      <c r="D772" s="177"/>
      <c r="E772" s="177"/>
      <c r="F772" s="177"/>
      <c r="G772" s="177"/>
      <c r="H772" s="177"/>
      <c r="I772" s="177"/>
      <c r="J772" s="177"/>
      <c r="K772" s="177"/>
      <c r="L772" s="177"/>
      <c r="M772" s="177"/>
      <c r="N772" s="177"/>
      <c r="O772" s="177"/>
      <c r="P772" s="177"/>
      <c r="Q772" s="177"/>
      <c r="R772" s="177"/>
      <c r="S772" s="177"/>
    </row>
    <row r="773" spans="1:19" x14ac:dyDescent="0.2">
      <c r="A773" s="177"/>
      <c r="B773" s="177"/>
      <c r="C773" s="177"/>
      <c r="D773" s="177"/>
      <c r="E773" s="177"/>
      <c r="F773" s="177"/>
      <c r="G773" s="177"/>
      <c r="H773" s="177"/>
      <c r="I773" s="177"/>
      <c r="J773" s="177"/>
      <c r="K773" s="177"/>
      <c r="L773" s="177"/>
      <c r="M773" s="177"/>
      <c r="N773" s="177"/>
      <c r="O773" s="177"/>
      <c r="P773" s="177"/>
      <c r="Q773" s="177"/>
      <c r="R773" s="177"/>
      <c r="S773" s="177"/>
    </row>
    <row r="774" spans="1:19" x14ac:dyDescent="0.2">
      <c r="A774" s="177"/>
      <c r="B774" s="177"/>
      <c r="C774" s="177"/>
      <c r="D774" s="177"/>
      <c r="E774" s="177"/>
      <c r="F774" s="177"/>
      <c r="G774" s="177"/>
      <c r="H774" s="177"/>
      <c r="I774" s="177"/>
      <c r="J774" s="177"/>
      <c r="K774" s="177"/>
      <c r="L774" s="177"/>
      <c r="M774" s="177"/>
      <c r="N774" s="177"/>
      <c r="O774" s="177"/>
      <c r="P774" s="177"/>
      <c r="Q774" s="177"/>
      <c r="R774" s="177"/>
      <c r="S774" s="177"/>
    </row>
    <row r="775" spans="1:19" x14ac:dyDescent="0.2">
      <c r="A775" s="177"/>
      <c r="B775" s="177"/>
      <c r="C775" s="177"/>
      <c r="D775" s="177"/>
      <c r="E775" s="177"/>
      <c r="F775" s="177"/>
      <c r="G775" s="177"/>
      <c r="H775" s="177"/>
      <c r="I775" s="177"/>
      <c r="J775" s="177"/>
      <c r="K775" s="177"/>
      <c r="L775" s="177"/>
      <c r="M775" s="177"/>
      <c r="N775" s="177"/>
      <c r="O775" s="177"/>
      <c r="P775" s="177"/>
      <c r="Q775" s="177"/>
      <c r="R775" s="177"/>
      <c r="S775" s="177"/>
    </row>
    <row r="776" spans="1:19" x14ac:dyDescent="0.2">
      <c r="A776" s="177"/>
      <c r="B776" s="177"/>
      <c r="C776" s="177"/>
      <c r="D776" s="177"/>
      <c r="E776" s="177"/>
      <c r="F776" s="177"/>
      <c r="G776" s="177"/>
      <c r="H776" s="177"/>
      <c r="I776" s="177"/>
      <c r="J776" s="177"/>
      <c r="K776" s="177"/>
      <c r="L776" s="177"/>
      <c r="M776" s="177"/>
      <c r="N776" s="177"/>
      <c r="O776" s="177"/>
      <c r="P776" s="177"/>
      <c r="Q776" s="177"/>
      <c r="R776" s="177"/>
      <c r="S776" s="177"/>
    </row>
    <row r="777" spans="1:19" x14ac:dyDescent="0.2">
      <c r="A777" s="177"/>
      <c r="B777" s="177"/>
      <c r="C777" s="177"/>
      <c r="D777" s="177"/>
      <c r="E777" s="177"/>
      <c r="F777" s="177"/>
      <c r="G777" s="177"/>
      <c r="H777" s="177"/>
      <c r="I777" s="177"/>
      <c r="J777" s="177"/>
      <c r="K777" s="177"/>
      <c r="L777" s="177"/>
      <c r="M777" s="177"/>
      <c r="N777" s="177"/>
      <c r="O777" s="177"/>
      <c r="P777" s="177"/>
      <c r="Q777" s="177"/>
      <c r="R777" s="177"/>
      <c r="S777" s="177"/>
    </row>
  </sheetData>
  <sheetProtection algorithmName="SHA-512" hashValue="se/P0w+8UuM6tso/G4zQ5L+hzK3WeR7VCmR6grZEGXi1xSdM/RuCUcT0gXZHWf4Y0XGwuUjJj8S2VNR5Bmesaw==" saltValue="f/eUyg7hWAaAkTG/m7aQ1A==" spinCount="100000" sheet="1" selectLockedCells="1"/>
  <mergeCells count="314">
    <mergeCell ref="E272:F272"/>
    <mergeCell ref="E273:F273"/>
    <mergeCell ref="E274:F274"/>
    <mergeCell ref="E275:F275"/>
    <mergeCell ref="J24:M24"/>
    <mergeCell ref="J25:M25"/>
    <mergeCell ref="J26:M26"/>
    <mergeCell ref="E24:F24"/>
    <mergeCell ref="E25:F25"/>
    <mergeCell ref="E26:F26"/>
    <mergeCell ref="E213:F213"/>
    <mergeCell ref="E214:F214"/>
    <mergeCell ref="E215:F215"/>
    <mergeCell ref="E216:F216"/>
    <mergeCell ref="E255:F255"/>
    <mergeCell ref="E256:F256"/>
    <mergeCell ref="E257:F257"/>
    <mergeCell ref="E258:F258"/>
    <mergeCell ref="E259:F259"/>
    <mergeCell ref="E138:F138"/>
    <mergeCell ref="E139:F139"/>
    <mergeCell ref="E140:F140"/>
    <mergeCell ref="E141:F141"/>
    <mergeCell ref="E142:F142"/>
    <mergeCell ref="J27:M27"/>
    <mergeCell ref="J30:M30"/>
    <mergeCell ref="J31:M31"/>
    <mergeCell ref="J29:M29"/>
    <mergeCell ref="J28:M28"/>
    <mergeCell ref="E239:F239"/>
    <mergeCell ref="E27:F27"/>
    <mergeCell ref="E29:F29"/>
    <mergeCell ref="E30:F30"/>
    <mergeCell ref="E31:F31"/>
    <mergeCell ref="E28:F28"/>
    <mergeCell ref="E234:F234"/>
    <mergeCell ref="E235:F235"/>
    <mergeCell ref="E236:F236"/>
    <mergeCell ref="E237:F237"/>
    <mergeCell ref="E238:F238"/>
    <mergeCell ref="E229:F229"/>
    <mergeCell ref="E230:F230"/>
    <mergeCell ref="E231:F231"/>
    <mergeCell ref="E232:F232"/>
    <mergeCell ref="E233:F233"/>
    <mergeCell ref="E225:F225"/>
    <mergeCell ref="E226:F226"/>
    <mergeCell ref="E227:F227"/>
    <mergeCell ref="E119:F119"/>
    <mergeCell ref="E120:F120"/>
    <mergeCell ref="E144:F144"/>
    <mergeCell ref="E114:F114"/>
    <mergeCell ref="E115:F115"/>
    <mergeCell ref="E116:F116"/>
    <mergeCell ref="E117:F117"/>
    <mergeCell ref="E118:F118"/>
    <mergeCell ref="E194:F194"/>
    <mergeCell ref="E170:F170"/>
    <mergeCell ref="E171:F171"/>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43:F143"/>
    <mergeCell ref="E110:F110"/>
    <mergeCell ref="E111:F111"/>
    <mergeCell ref="E112:F112"/>
    <mergeCell ref="E113:F113"/>
    <mergeCell ref="E104:F104"/>
    <mergeCell ref="E105:F105"/>
    <mergeCell ref="E106:F106"/>
    <mergeCell ref="E107:F107"/>
    <mergeCell ref="E108:F108"/>
    <mergeCell ref="E101:F101"/>
    <mergeCell ref="E102:F102"/>
    <mergeCell ref="E103:F103"/>
    <mergeCell ref="E94:F94"/>
    <mergeCell ref="E95:F95"/>
    <mergeCell ref="E96:F96"/>
    <mergeCell ref="E97:F97"/>
    <mergeCell ref="E98:F98"/>
    <mergeCell ref="E109:F109"/>
    <mergeCell ref="E92:F92"/>
    <mergeCell ref="E93:F93"/>
    <mergeCell ref="E84:F84"/>
    <mergeCell ref="E85:F85"/>
    <mergeCell ref="E86:F86"/>
    <mergeCell ref="E87:F87"/>
    <mergeCell ref="E88:F88"/>
    <mergeCell ref="E99:F99"/>
    <mergeCell ref="E100:F100"/>
    <mergeCell ref="E180:F180"/>
    <mergeCell ref="E181:F181"/>
    <mergeCell ref="E182:F182"/>
    <mergeCell ref="E183:F183"/>
    <mergeCell ref="E184:F184"/>
    <mergeCell ref="E175:F175"/>
    <mergeCell ref="E176:F176"/>
    <mergeCell ref="E177:F177"/>
    <mergeCell ref="E178:F178"/>
    <mergeCell ref="E179:F179"/>
    <mergeCell ref="E190:F190"/>
    <mergeCell ref="E191:F191"/>
    <mergeCell ref="E192:F192"/>
    <mergeCell ref="E193:F193"/>
    <mergeCell ref="E185:F185"/>
    <mergeCell ref="E186:F186"/>
    <mergeCell ref="E187:F187"/>
    <mergeCell ref="E188:F188"/>
    <mergeCell ref="E189:F189"/>
    <mergeCell ref="J34:M34"/>
    <mergeCell ref="J35:M35"/>
    <mergeCell ref="J36:M36"/>
    <mergeCell ref="J37:M37"/>
    <mergeCell ref="J38:M38"/>
    <mergeCell ref="E164:F164"/>
    <mergeCell ref="E155:F155"/>
    <mergeCell ref="E156:F156"/>
    <mergeCell ref="E157:F157"/>
    <mergeCell ref="E158:F158"/>
    <mergeCell ref="E159:F159"/>
    <mergeCell ref="E150:F150"/>
    <mergeCell ref="E151:F151"/>
    <mergeCell ref="E152:F152"/>
    <mergeCell ref="E153:F153"/>
    <mergeCell ref="E154:F154"/>
    <mergeCell ref="E79:F79"/>
    <mergeCell ref="E80:F80"/>
    <mergeCell ref="E81:F81"/>
    <mergeCell ref="E82:F82"/>
    <mergeCell ref="E83:F83"/>
    <mergeCell ref="E89:F89"/>
    <mergeCell ref="E90:F90"/>
    <mergeCell ref="E91:F91"/>
    <mergeCell ref="E35:F35"/>
    <mergeCell ref="E36:F36"/>
    <mergeCell ref="E37:F37"/>
    <mergeCell ref="E38:F38"/>
    <mergeCell ref="J39:M39"/>
    <mergeCell ref="J40:M40"/>
    <mergeCell ref="J41:M41"/>
    <mergeCell ref="J42:M42"/>
    <mergeCell ref="J43:M43"/>
    <mergeCell ref="I64:I65"/>
    <mergeCell ref="I134:I135"/>
    <mergeCell ref="G134:G135"/>
    <mergeCell ref="L62:S63"/>
    <mergeCell ref="S64:S65"/>
    <mergeCell ref="L132:S133"/>
    <mergeCell ref="S134:S135"/>
    <mergeCell ref="R64:R65"/>
    <mergeCell ref="R134:R135"/>
    <mergeCell ref="G64:G65"/>
    <mergeCell ref="H64:H65"/>
    <mergeCell ref="H134:H135"/>
    <mergeCell ref="E32:F32"/>
    <mergeCell ref="E33:F33"/>
    <mergeCell ref="E63:F63"/>
    <mergeCell ref="E66:F66"/>
    <mergeCell ref="E67:F67"/>
    <mergeCell ref="E68:F68"/>
    <mergeCell ref="E121:F121"/>
    <mergeCell ref="E64:F65"/>
    <mergeCell ref="E69:F69"/>
    <mergeCell ref="E70:F70"/>
    <mergeCell ref="E71:F71"/>
    <mergeCell ref="E72:F72"/>
    <mergeCell ref="E73:F73"/>
    <mergeCell ref="E74:F74"/>
    <mergeCell ref="E75:F75"/>
    <mergeCell ref="E76:F76"/>
    <mergeCell ref="E77:F77"/>
    <mergeCell ref="E78:F78"/>
    <mergeCell ref="E39:F39"/>
    <mergeCell ref="E40:F40"/>
    <mergeCell ref="E41:F41"/>
    <mergeCell ref="E42:F42"/>
    <mergeCell ref="E43:F43"/>
    <mergeCell ref="E34:F34"/>
    <mergeCell ref="E54:F54"/>
    <mergeCell ref="E55:F55"/>
    <mergeCell ref="E56:F56"/>
    <mergeCell ref="E44:F44"/>
    <mergeCell ref="E45:F45"/>
    <mergeCell ref="E46:F46"/>
    <mergeCell ref="E47:F47"/>
    <mergeCell ref="E48:F48"/>
    <mergeCell ref="E49:F49"/>
    <mergeCell ref="E50:F50"/>
    <mergeCell ref="E52:F52"/>
    <mergeCell ref="E51:F51"/>
    <mergeCell ref="B251:D251"/>
    <mergeCell ref="B62:C62"/>
    <mergeCell ref="D62:H62"/>
    <mergeCell ref="B132:D132"/>
    <mergeCell ref="E133:F133"/>
    <mergeCell ref="E132:H132"/>
    <mergeCell ref="C64:C65"/>
    <mergeCell ref="B64:B65"/>
    <mergeCell ref="D64:D65"/>
    <mergeCell ref="B208:D208"/>
    <mergeCell ref="E242:F242"/>
    <mergeCell ref="E243:F243"/>
    <mergeCell ref="B134:B135"/>
    <mergeCell ref="C134:C135"/>
    <mergeCell ref="D134:D135"/>
    <mergeCell ref="E208:H208"/>
    <mergeCell ref="E244:F244"/>
    <mergeCell ref="E245:F245"/>
    <mergeCell ref="E209:F209"/>
    <mergeCell ref="E210:F210"/>
    <mergeCell ref="E211:F211"/>
    <mergeCell ref="E240:F240"/>
    <mergeCell ref="E241:F241"/>
    <mergeCell ref="E217:F217"/>
    <mergeCell ref="E212:F212"/>
    <mergeCell ref="E218:F218"/>
    <mergeCell ref="E219:F219"/>
    <mergeCell ref="E221:F221"/>
    <mergeCell ref="E220:F220"/>
    <mergeCell ref="E222:F222"/>
    <mergeCell ref="E223:F223"/>
    <mergeCell ref="E224:F224"/>
    <mergeCell ref="E252:F252"/>
    <mergeCell ref="E228:F228"/>
    <mergeCell ref="E253:F253"/>
    <mergeCell ref="E254:F254"/>
    <mergeCell ref="E284:F284"/>
    <mergeCell ref="E251:H251"/>
    <mergeCell ref="E260:F260"/>
    <mergeCell ref="E261:F261"/>
    <mergeCell ref="E262:F262"/>
    <mergeCell ref="E263:F263"/>
    <mergeCell ref="E264:F264"/>
    <mergeCell ref="E265:F265"/>
    <mergeCell ref="E266:F266"/>
    <mergeCell ref="E267:F267"/>
    <mergeCell ref="E268:F268"/>
    <mergeCell ref="E269:F269"/>
    <mergeCell ref="E270:F270"/>
    <mergeCell ref="E281:F281"/>
    <mergeCell ref="E282:F282"/>
    <mergeCell ref="E283:F283"/>
    <mergeCell ref="E276:F276"/>
    <mergeCell ref="E277:F277"/>
    <mergeCell ref="E278:F278"/>
    <mergeCell ref="E279:F279"/>
    <mergeCell ref="E280:F280"/>
    <mergeCell ref="E271:F271"/>
    <mergeCell ref="E285:F285"/>
    <mergeCell ref="E286:F286"/>
    <mergeCell ref="E287:F287"/>
    <mergeCell ref="E288:F288"/>
    <mergeCell ref="E289:F289"/>
    <mergeCell ref="G11:I11"/>
    <mergeCell ref="G12:I12"/>
    <mergeCell ref="G13:I13"/>
    <mergeCell ref="C21:H21"/>
    <mergeCell ref="E200:F200"/>
    <mergeCell ref="E201:F201"/>
    <mergeCell ref="E202:F202"/>
    <mergeCell ref="E134:F135"/>
    <mergeCell ref="E195:F195"/>
    <mergeCell ref="E196:F196"/>
    <mergeCell ref="E197:F197"/>
    <mergeCell ref="E198:F198"/>
    <mergeCell ref="E199:F199"/>
    <mergeCell ref="E136:F136"/>
    <mergeCell ref="E137:F137"/>
    <mergeCell ref="E145:F145"/>
    <mergeCell ref="E146:F146"/>
    <mergeCell ref="E147:F147"/>
    <mergeCell ref="E148:F148"/>
    <mergeCell ref="J22:M22"/>
    <mergeCell ref="J21:M21"/>
    <mergeCell ref="J20:M20"/>
    <mergeCell ref="B18:M19"/>
    <mergeCell ref="C5:D5"/>
    <mergeCell ref="C6:D6"/>
    <mergeCell ref="C7:D7"/>
    <mergeCell ref="E22:F22"/>
    <mergeCell ref="E20:F20"/>
    <mergeCell ref="E149:F149"/>
    <mergeCell ref="J23:M23"/>
    <mergeCell ref="J53:M53"/>
    <mergeCell ref="J54:M54"/>
    <mergeCell ref="J55:M55"/>
    <mergeCell ref="J56:M56"/>
    <mergeCell ref="J44:M44"/>
    <mergeCell ref="J45:M45"/>
    <mergeCell ref="J46:M46"/>
    <mergeCell ref="J47:M47"/>
    <mergeCell ref="J48:M48"/>
    <mergeCell ref="J49:M49"/>
    <mergeCell ref="J50:M50"/>
    <mergeCell ref="J52:M52"/>
    <mergeCell ref="J51:M51"/>
    <mergeCell ref="J32:M32"/>
    <mergeCell ref="J33:M33"/>
    <mergeCell ref="E122:F122"/>
    <mergeCell ref="E123:F123"/>
    <mergeCell ref="E124:F124"/>
    <mergeCell ref="E125:F125"/>
    <mergeCell ref="E126:F126"/>
    <mergeCell ref="E23:F23"/>
    <mergeCell ref="E53:F53"/>
  </mergeCells>
  <dataValidations count="5">
    <dataValidation type="list" allowBlank="1" showInputMessage="1" showErrorMessage="1" sqref="G11" xr:uid="{00000000-0002-0000-0100-000000000000}">
      <formula1>BuildingType</formula1>
    </dataValidation>
    <dataValidation type="list" allowBlank="1" showInputMessage="1" showErrorMessage="1" sqref="G12" xr:uid="{00000000-0002-0000-0100-000001000000}">
      <formula1>ConstructionPhase</formula1>
    </dataValidation>
    <dataValidation type="list" allowBlank="1" showInputMessage="1" showErrorMessage="1" sqref="G13" xr:uid="{00000000-0002-0000-0100-000002000000}">
      <formula1>ComplianceMethod</formula1>
    </dataValidation>
    <dataValidation type="list" allowBlank="1" showInputMessage="1" showErrorMessage="1" sqref="E67:F126 E195:F202" xr:uid="{00000000-0002-0000-0100-000003000000}">
      <formula1>"CEC default for NA8,According to §130.0"</formula1>
    </dataValidation>
    <dataValidation type="list" allowBlank="1" showInputMessage="1" showErrorMessage="1" sqref="E66:F66 F136:F137 F144:F194 E136:E194" xr:uid="{00000000-0002-0000-0100-000004000000}">
      <formula1>"CEC default for NA8,According to §130.0(C)"</formula1>
    </dataValidation>
  </dataValidations>
  <pageMargins left="0.7" right="0.7" top="0.75" bottom="0.75" header="0.3" footer="0.3"/>
  <pageSetup orientation="portrait" r:id="rId1"/>
  <ignoredErrors>
    <ignoredError sqref="K61:K62 K131:K132"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5000000}">
          <x14:formula1>
            <xm:f>'Dropdown lists'!$C$3:$C$4</xm:f>
          </x14:formula1>
          <xm:sqref>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246"/>
  <sheetViews>
    <sheetView showGridLines="0" showZeros="0" workbookViewId="0">
      <selection activeCell="C4" sqref="C4"/>
    </sheetView>
  </sheetViews>
  <sheetFormatPr defaultColWidth="9.140625" defaultRowHeight="14.25" x14ac:dyDescent="0.2"/>
  <cols>
    <col min="1" max="1" width="4.85546875" style="72" customWidth="1"/>
    <col min="2" max="2" width="17.7109375" style="72" customWidth="1"/>
    <col min="3" max="3" width="29" style="72" customWidth="1"/>
    <col min="4" max="4" width="18" style="72" customWidth="1"/>
    <col min="5" max="5" width="6" style="72" customWidth="1"/>
    <col min="6" max="6" width="10.140625" style="72" customWidth="1"/>
    <col min="7" max="7" width="9.140625" style="72"/>
    <col min="8" max="8" width="35.85546875" style="72" customWidth="1"/>
    <col min="9" max="9" width="13.42578125" style="72" customWidth="1"/>
    <col min="10" max="10" width="12.28515625" style="72" customWidth="1"/>
    <col min="11" max="11" width="17.42578125" style="72" customWidth="1"/>
    <col min="12" max="13" width="9.7109375" style="72" customWidth="1"/>
    <col min="14" max="14" width="9.140625" style="76" hidden="1" customWidth="1"/>
    <col min="15" max="15" width="35.28515625" style="104" hidden="1" customWidth="1"/>
    <col min="16" max="18" width="13.140625" style="104" hidden="1" customWidth="1"/>
    <col min="19" max="46" width="9.140625" style="104"/>
    <col min="47" max="16384" width="9.140625" style="72"/>
  </cols>
  <sheetData>
    <row r="1" spans="1:17" ht="23.25" x14ac:dyDescent="0.35">
      <c r="A1" s="22" t="s">
        <v>75</v>
      </c>
    </row>
    <row r="2" spans="1:17" ht="18" x14ac:dyDescent="0.25">
      <c r="A2" s="232" t="s">
        <v>170</v>
      </c>
    </row>
    <row r="3" spans="1:17" ht="15" thickBot="1" x14ac:dyDescent="0.25"/>
    <row r="4" spans="1:17" ht="15" thickBot="1" x14ac:dyDescent="0.25">
      <c r="B4" s="100" t="s">
        <v>3</v>
      </c>
      <c r="C4" s="111"/>
    </row>
    <row r="5" spans="1:17" ht="15" thickBot="1" x14ac:dyDescent="0.25"/>
    <row r="6" spans="1:17" ht="15.75" thickBot="1" x14ac:dyDescent="0.3">
      <c r="B6" s="77" t="s">
        <v>239</v>
      </c>
      <c r="C6" s="78"/>
      <c r="D6" s="78"/>
      <c r="E6" s="78"/>
      <c r="F6" s="78"/>
      <c r="G6" s="78"/>
      <c r="H6" s="78"/>
      <c r="I6" s="78"/>
      <c r="J6" s="78"/>
      <c r="K6" s="78"/>
      <c r="L6" s="78"/>
      <c r="M6" s="79"/>
      <c r="O6" s="98" t="s">
        <v>171</v>
      </c>
      <c r="P6" s="99"/>
      <c r="Q6" s="99"/>
    </row>
    <row r="7" spans="1:17" ht="15.75" thickBot="1" x14ac:dyDescent="0.3">
      <c r="B7" s="170" t="s">
        <v>85</v>
      </c>
      <c r="C7" s="63"/>
      <c r="D7" s="63"/>
      <c r="E7" s="63"/>
      <c r="F7" s="63"/>
      <c r="G7" s="64"/>
      <c r="H7" s="170" t="s">
        <v>86</v>
      </c>
      <c r="I7" s="63"/>
      <c r="J7" s="63"/>
      <c r="K7" s="63"/>
      <c r="L7" s="63"/>
      <c r="M7" s="64"/>
    </row>
    <row r="8" spans="1:17" x14ac:dyDescent="0.2">
      <c r="B8" s="33" t="s">
        <v>30</v>
      </c>
      <c r="C8" s="335"/>
      <c r="D8" s="335"/>
      <c r="E8" s="335"/>
      <c r="F8" s="335"/>
      <c r="G8" s="71" t="s">
        <v>10</v>
      </c>
      <c r="H8" s="33" t="s">
        <v>30</v>
      </c>
      <c r="I8" s="335"/>
      <c r="J8" s="335"/>
      <c r="K8" s="335"/>
      <c r="L8" s="335"/>
      <c r="M8" s="71" t="s">
        <v>10</v>
      </c>
    </row>
    <row r="9" spans="1:17" x14ac:dyDescent="0.2">
      <c r="B9" s="80" t="str">
        <f>IF(C8='Dropdown lists'!C21,'Dropdown lists'!C32,IF(OR(C8='Dropdown lists'!C22,'Lighting Power Allowance'!C8='Dropdown lists'!C24),'Dropdown lists'!C33,""))</f>
        <v/>
      </c>
      <c r="C9" s="81"/>
      <c r="D9" s="81"/>
      <c r="E9" s="81"/>
      <c r="F9" s="82"/>
      <c r="G9" s="112"/>
      <c r="H9" s="80" t="str">
        <f>IF(I8='Dropdown lists'!C21,'Dropdown lists'!C32,IF(OR(I8='Dropdown lists'!C22,'Lighting Power Allowance'!I8='Dropdown lists'!C24),'Dropdown lists'!C33,""))</f>
        <v/>
      </c>
      <c r="I9" s="81"/>
      <c r="J9" s="81"/>
      <c r="K9" s="81"/>
      <c r="L9" s="82"/>
      <c r="M9" s="112"/>
    </row>
    <row r="10" spans="1:17" x14ac:dyDescent="0.2">
      <c r="B10" s="83" t="str">
        <f>IF(OR(C8='Dropdown lists'!C23,'Lighting Power Allowance'!C8='Dropdown lists'!C24),'Dropdown lists'!C34,"")</f>
        <v/>
      </c>
      <c r="C10" s="84"/>
      <c r="D10" s="84"/>
      <c r="E10" s="84"/>
      <c r="F10" s="85"/>
      <c r="G10" s="112"/>
      <c r="H10" s="83" t="str">
        <f>IF(OR(I8='Dropdown lists'!C23,'Lighting Power Allowance'!I8='Dropdown lists'!C24),'Dropdown lists'!C34,"")</f>
        <v/>
      </c>
      <c r="I10" s="84"/>
      <c r="J10" s="84"/>
      <c r="K10" s="84"/>
      <c r="L10" s="84"/>
      <c r="M10" s="112"/>
      <c r="P10" s="104" t="s">
        <v>173</v>
      </c>
      <c r="Q10" s="104" t="s">
        <v>174</v>
      </c>
    </row>
    <row r="11" spans="1:17" ht="15" thickBot="1" x14ac:dyDescent="0.25">
      <c r="B11" s="56" t="s">
        <v>37</v>
      </c>
      <c r="C11" s="57"/>
      <c r="D11" s="57"/>
      <c r="E11" s="57"/>
      <c r="F11" s="57"/>
      <c r="G11" s="86">
        <f>P11</f>
        <v>0</v>
      </c>
      <c r="H11" s="56" t="s">
        <v>37</v>
      </c>
      <c r="I11" s="57"/>
      <c r="J11" s="57"/>
      <c r="K11" s="57"/>
      <c r="L11" s="57"/>
      <c r="M11" s="86">
        <f>Q11</f>
        <v>0</v>
      </c>
      <c r="O11" s="106" t="s">
        <v>172</v>
      </c>
      <c r="P11" s="107">
        <f>IF(G9+G10=0,0,G9+G10)</f>
        <v>0</v>
      </c>
      <c r="Q11" s="107">
        <f>IF(M9+M10=0,0,M9+M10)</f>
        <v>0</v>
      </c>
    </row>
    <row r="12" spans="1:17" ht="15" thickBot="1" x14ac:dyDescent="0.25">
      <c r="O12" s="106" t="s">
        <v>175</v>
      </c>
      <c r="P12" s="107">
        <f>IF(ISNUMBER(F17+F18-F19),F17+F18-F19,0)</f>
        <v>0</v>
      </c>
      <c r="Q12" s="107">
        <f>IF(ISNUMBER(L17-L19),L17-L19,0)</f>
        <v>0</v>
      </c>
    </row>
    <row r="13" spans="1:17" ht="18.75" thickBot="1" x14ac:dyDescent="0.3">
      <c r="B13" s="154" t="s">
        <v>186</v>
      </c>
      <c r="C13" s="63"/>
      <c r="D13" s="63"/>
      <c r="E13" s="63"/>
      <c r="F13" s="63"/>
      <c r="G13" s="63"/>
      <c r="H13" s="63"/>
      <c r="I13" s="63"/>
      <c r="J13" s="63"/>
      <c r="K13" s="63"/>
      <c r="L13" s="64"/>
      <c r="O13" s="106" t="s">
        <v>176</v>
      </c>
      <c r="P13" s="107">
        <f>P11-P12</f>
        <v>0</v>
      </c>
      <c r="Q13" s="107">
        <f>Q11-Q12</f>
        <v>0</v>
      </c>
    </row>
    <row r="14" spans="1:17" ht="15" thickBot="1" x14ac:dyDescent="0.25">
      <c r="B14" s="77" t="s">
        <v>240</v>
      </c>
      <c r="C14" s="78"/>
      <c r="D14" s="78"/>
      <c r="E14" s="78"/>
      <c r="F14" s="78"/>
      <c r="G14" s="78"/>
      <c r="H14" s="78"/>
      <c r="I14" s="78"/>
      <c r="J14" s="78"/>
      <c r="K14" s="78"/>
      <c r="L14" s="79"/>
      <c r="O14" s="106" t="s">
        <v>177</v>
      </c>
      <c r="P14" s="108">
        <f>IF(P11=0,0,P13/P11)</f>
        <v>0</v>
      </c>
      <c r="Q14" s="108">
        <f>IF(Q11=0,0,Q13/Q11)</f>
        <v>0</v>
      </c>
    </row>
    <row r="15" spans="1:17" ht="15" thickBot="1" x14ac:dyDescent="0.25">
      <c r="B15" s="7" t="s">
        <v>146</v>
      </c>
      <c r="C15" s="8"/>
      <c r="D15" s="8"/>
      <c r="E15" s="8"/>
      <c r="F15" s="8"/>
      <c r="G15" s="8"/>
      <c r="H15" s="8"/>
      <c r="I15" s="8"/>
      <c r="J15" s="8"/>
      <c r="K15" s="8"/>
      <c r="L15" s="9"/>
      <c r="O15" s="203" t="s">
        <v>190</v>
      </c>
      <c r="P15" s="109" t="str">
        <f>IF(P14&gt;=10%,"Yes","No")</f>
        <v>No</v>
      </c>
      <c r="Q15" s="109" t="str">
        <f>IF(Q14&gt;=10%,"Yes","No")</f>
        <v>No</v>
      </c>
    </row>
    <row r="16" spans="1:17" x14ac:dyDescent="0.2">
      <c r="B16" s="16" t="s">
        <v>9</v>
      </c>
      <c r="C16" s="16"/>
      <c r="D16" s="67"/>
      <c r="E16" s="67"/>
      <c r="F16" s="68" t="s">
        <v>10</v>
      </c>
      <c r="G16" s="16" t="s">
        <v>27</v>
      </c>
      <c r="H16" s="67"/>
      <c r="I16" s="67"/>
      <c r="J16" s="67"/>
      <c r="K16" s="67"/>
      <c r="L16" s="68" t="s">
        <v>10</v>
      </c>
    </row>
    <row r="17" spans="1:15" x14ac:dyDescent="0.2">
      <c r="B17" s="15" t="s">
        <v>217</v>
      </c>
      <c r="C17" s="13"/>
      <c r="D17" s="13"/>
      <c r="E17" s="14"/>
      <c r="F17" s="88">
        <f>'Lighting Schedule'!U127</f>
        <v>0</v>
      </c>
      <c r="G17" s="15" t="s">
        <v>219</v>
      </c>
      <c r="H17" s="13"/>
      <c r="I17" s="13"/>
      <c r="J17" s="13"/>
      <c r="K17" s="14"/>
      <c r="L17" s="88">
        <f>'Lighting Schedule'!U203</f>
        <v>0</v>
      </c>
    </row>
    <row r="18" spans="1:15" x14ac:dyDescent="0.2">
      <c r="B18" s="3" t="s">
        <v>218</v>
      </c>
      <c r="C18" s="4"/>
      <c r="D18" s="4"/>
      <c r="E18" s="11"/>
      <c r="F18" s="89">
        <f>'Lighting Schedule'!W57</f>
        <v>0</v>
      </c>
      <c r="G18" s="17"/>
      <c r="H18" s="18"/>
      <c r="I18" s="18"/>
      <c r="J18" s="18"/>
      <c r="K18" s="18"/>
      <c r="L18" s="49"/>
    </row>
    <row r="19" spans="1:15" x14ac:dyDescent="0.2">
      <c r="B19" s="3" t="s">
        <v>152</v>
      </c>
      <c r="C19" s="4"/>
      <c r="D19" s="4"/>
      <c r="E19" s="11"/>
      <c r="F19" s="89">
        <f>'Lighting Schedule'!H246</f>
        <v>0</v>
      </c>
      <c r="G19" s="3" t="s">
        <v>148</v>
      </c>
      <c r="H19" s="4"/>
      <c r="I19" s="4"/>
      <c r="J19" s="4"/>
      <c r="K19" s="11"/>
      <c r="L19" s="89">
        <f>'Lighting Schedule'!H290</f>
        <v>0</v>
      </c>
    </row>
    <row r="20" spans="1:15" x14ac:dyDescent="0.2">
      <c r="B20" s="3" t="s">
        <v>153</v>
      </c>
      <c r="C20" s="4"/>
      <c r="D20" s="4"/>
      <c r="E20" s="11"/>
      <c r="F20" s="89">
        <f>P12</f>
        <v>0</v>
      </c>
      <c r="G20" s="3" t="s">
        <v>147</v>
      </c>
      <c r="H20" s="4"/>
      <c r="I20" s="4"/>
      <c r="J20" s="4"/>
      <c r="K20" s="11"/>
      <c r="L20" s="89">
        <f>Q12</f>
        <v>0</v>
      </c>
    </row>
    <row r="21" spans="1:15" x14ac:dyDescent="0.2">
      <c r="B21" s="15" t="s">
        <v>154</v>
      </c>
      <c r="C21" s="13"/>
      <c r="D21" s="13"/>
      <c r="E21" s="14"/>
      <c r="F21" s="89">
        <f>P11</f>
        <v>0</v>
      </c>
      <c r="G21" s="15" t="s">
        <v>28</v>
      </c>
      <c r="H21" s="13"/>
      <c r="I21" s="13"/>
      <c r="J21" s="13"/>
      <c r="K21" s="14"/>
      <c r="L21" s="89">
        <f>Q11</f>
        <v>0</v>
      </c>
    </row>
    <row r="22" spans="1:15" ht="15.75" thickBot="1" x14ac:dyDescent="0.3">
      <c r="B22" s="70" t="s">
        <v>29</v>
      </c>
      <c r="C22" s="171" t="str">
        <f>IF(OR(F20=0,F21=0),"",IF(P14&gt;=10%,"Eligibile for rebate","Not eligible for rebate"))</f>
        <v/>
      </c>
      <c r="D22" s="101"/>
      <c r="E22" s="102" t="s">
        <v>178</v>
      </c>
      <c r="F22" s="103">
        <f>P14</f>
        <v>0</v>
      </c>
      <c r="G22" s="70" t="s">
        <v>29</v>
      </c>
      <c r="H22" s="90" t="str">
        <f>IF(OR(L20=0,L21=0),"",IF(Q14&gt;=10%,"Eligibile for rebate","Not eligible for rebate"))</f>
        <v/>
      </c>
      <c r="I22" s="173"/>
      <c r="J22" s="172"/>
      <c r="K22" s="102" t="s">
        <v>178</v>
      </c>
      <c r="L22" s="103">
        <f>Q14</f>
        <v>0</v>
      </c>
      <c r="O22" s="105"/>
    </row>
    <row r="23" spans="1:15" ht="15" thickBot="1" x14ac:dyDescent="0.25"/>
    <row r="24" spans="1:15" ht="15" thickBot="1" x14ac:dyDescent="0.25">
      <c r="B24" s="258" t="s">
        <v>188</v>
      </c>
      <c r="C24" s="116"/>
      <c r="D24" s="116"/>
      <c r="E24" s="116"/>
      <c r="F24" s="116"/>
      <c r="G24" s="116"/>
      <c r="H24" s="143"/>
    </row>
    <row r="26" spans="1:15" ht="15" x14ac:dyDescent="0.25">
      <c r="B26" s="91" t="s">
        <v>195</v>
      </c>
      <c r="D26" s="92"/>
    </row>
    <row r="27" spans="1:15" x14ac:dyDescent="0.2">
      <c r="B27" s="93" t="s">
        <v>39</v>
      </c>
      <c r="C27" s="93"/>
      <c r="D27" s="94"/>
    </row>
    <row r="28" spans="1:15" x14ac:dyDescent="0.2">
      <c r="B28" s="95" t="s">
        <v>187</v>
      </c>
      <c r="C28" s="95"/>
      <c r="D28" s="73"/>
    </row>
    <row r="29" spans="1:15" x14ac:dyDescent="0.2">
      <c r="B29" s="74" t="s">
        <v>40</v>
      </c>
      <c r="C29" s="74"/>
      <c r="N29" s="72"/>
    </row>
    <row r="30" spans="1:15" x14ac:dyDescent="0.2">
      <c r="N30" s="72"/>
    </row>
    <row r="31" spans="1:15" x14ac:dyDescent="0.2">
      <c r="A31" s="104"/>
      <c r="B31" s="104"/>
      <c r="C31" s="104"/>
      <c r="D31" s="104"/>
      <c r="E31" s="104"/>
      <c r="F31" s="104"/>
      <c r="G31" s="104"/>
      <c r="H31" s="104"/>
      <c r="I31" s="104"/>
      <c r="J31" s="104"/>
      <c r="K31" s="104"/>
      <c r="L31" s="104"/>
      <c r="M31" s="104"/>
      <c r="N31" s="104"/>
    </row>
    <row r="32" spans="1:15" x14ac:dyDescent="0.2">
      <c r="A32" s="104"/>
      <c r="B32" s="104"/>
      <c r="C32" s="104"/>
      <c r="D32" s="104"/>
      <c r="E32" s="104"/>
      <c r="F32" s="104"/>
      <c r="G32" s="104"/>
      <c r="H32" s="104"/>
      <c r="I32" s="104"/>
      <c r="J32" s="104"/>
      <c r="K32" s="104"/>
      <c r="L32" s="104"/>
      <c r="M32" s="104"/>
      <c r="N32" s="104"/>
    </row>
    <row r="33" spans="1:14" x14ac:dyDescent="0.2">
      <c r="A33" s="104"/>
      <c r="B33" s="104"/>
      <c r="C33" s="104"/>
      <c r="D33" s="104"/>
      <c r="E33" s="104"/>
      <c r="F33" s="104"/>
      <c r="G33" s="104"/>
      <c r="H33" s="104"/>
      <c r="I33" s="104"/>
      <c r="J33" s="104"/>
      <c r="K33" s="104"/>
      <c r="L33" s="104"/>
      <c r="M33" s="104"/>
      <c r="N33" s="104"/>
    </row>
    <row r="34" spans="1:14" x14ac:dyDescent="0.2">
      <c r="A34" s="104"/>
      <c r="B34" s="110"/>
      <c r="C34" s="104"/>
      <c r="D34" s="104"/>
      <c r="E34" s="104"/>
      <c r="F34" s="104"/>
      <c r="G34" s="104"/>
      <c r="H34" s="104"/>
      <c r="I34" s="104"/>
      <c r="J34" s="104"/>
      <c r="K34" s="104"/>
      <c r="L34" s="104"/>
      <c r="M34" s="104"/>
      <c r="N34" s="104"/>
    </row>
    <row r="35" spans="1:14" x14ac:dyDescent="0.2">
      <c r="A35" s="104"/>
      <c r="B35" s="104"/>
      <c r="C35" s="104"/>
      <c r="D35" s="104"/>
      <c r="E35" s="104"/>
      <c r="F35" s="104"/>
      <c r="G35" s="104"/>
      <c r="H35" s="104"/>
      <c r="I35" s="104"/>
      <c r="J35" s="104"/>
      <c r="K35" s="104"/>
      <c r="L35" s="104"/>
      <c r="M35" s="104"/>
      <c r="N35" s="104"/>
    </row>
    <row r="36" spans="1:14" x14ac:dyDescent="0.2">
      <c r="A36" s="104"/>
      <c r="B36" s="104"/>
      <c r="C36" s="104"/>
      <c r="D36" s="104"/>
      <c r="E36" s="104"/>
      <c r="F36" s="104"/>
      <c r="G36" s="104"/>
      <c r="H36" s="104"/>
      <c r="I36" s="104"/>
      <c r="J36" s="104"/>
      <c r="K36" s="104"/>
      <c r="L36" s="104"/>
      <c r="M36" s="104"/>
      <c r="N36" s="104"/>
    </row>
    <row r="37" spans="1:14" x14ac:dyDescent="0.2">
      <c r="A37" s="104"/>
      <c r="B37" s="104"/>
      <c r="C37" s="104"/>
      <c r="D37" s="104"/>
      <c r="E37" s="104"/>
      <c r="F37" s="104"/>
      <c r="G37" s="104"/>
      <c r="H37" s="104"/>
      <c r="I37" s="104"/>
      <c r="J37" s="104"/>
      <c r="K37" s="104"/>
      <c r="L37" s="104"/>
      <c r="M37" s="104"/>
      <c r="N37" s="104"/>
    </row>
    <row r="38" spans="1:14" x14ac:dyDescent="0.2">
      <c r="A38" s="104"/>
      <c r="B38" s="104"/>
      <c r="C38" s="104"/>
      <c r="D38" s="104"/>
      <c r="E38" s="104"/>
      <c r="F38" s="104"/>
      <c r="G38" s="104"/>
      <c r="H38" s="104"/>
      <c r="I38" s="104"/>
      <c r="J38" s="104"/>
      <c r="K38" s="104"/>
      <c r="L38" s="104"/>
      <c r="M38" s="104"/>
      <c r="N38" s="104"/>
    </row>
    <row r="39" spans="1:14" x14ac:dyDescent="0.2">
      <c r="A39" s="104"/>
      <c r="B39" s="104"/>
      <c r="C39" s="104"/>
      <c r="D39" s="104"/>
      <c r="E39" s="104"/>
      <c r="F39" s="104"/>
      <c r="G39" s="104"/>
      <c r="H39" s="104"/>
      <c r="I39" s="104"/>
      <c r="J39" s="104"/>
      <c r="K39" s="104"/>
      <c r="L39" s="104"/>
      <c r="M39" s="104"/>
      <c r="N39" s="104"/>
    </row>
    <row r="40" spans="1:14" x14ac:dyDescent="0.2">
      <c r="A40" s="104"/>
      <c r="B40" s="104"/>
      <c r="C40" s="104"/>
      <c r="D40" s="104"/>
      <c r="E40" s="104"/>
      <c r="F40" s="104"/>
      <c r="G40" s="104"/>
      <c r="H40" s="104"/>
      <c r="I40" s="104"/>
      <c r="J40" s="104"/>
      <c r="K40" s="104"/>
      <c r="L40" s="104"/>
      <c r="M40" s="104"/>
      <c r="N40" s="104"/>
    </row>
    <row r="41" spans="1:14" x14ac:dyDescent="0.2">
      <c r="A41" s="104"/>
      <c r="B41" s="104"/>
      <c r="C41" s="104"/>
      <c r="D41" s="104"/>
      <c r="E41" s="104"/>
      <c r="F41" s="104"/>
      <c r="G41" s="104"/>
      <c r="H41" s="104"/>
      <c r="I41" s="104"/>
      <c r="J41" s="104"/>
      <c r="K41" s="104"/>
      <c r="L41" s="104"/>
      <c r="M41" s="104"/>
      <c r="N41" s="104"/>
    </row>
    <row r="42" spans="1:14" x14ac:dyDescent="0.2">
      <c r="A42" s="104"/>
      <c r="B42" s="104"/>
      <c r="C42" s="104"/>
      <c r="D42" s="104"/>
      <c r="E42" s="104"/>
      <c r="F42" s="104"/>
      <c r="G42" s="104"/>
      <c r="H42" s="104"/>
      <c r="I42" s="104"/>
      <c r="J42" s="104"/>
      <c r="K42" s="104"/>
      <c r="L42" s="104"/>
      <c r="M42" s="104"/>
      <c r="N42" s="104"/>
    </row>
    <row r="43" spans="1:14" x14ac:dyDescent="0.2">
      <c r="A43" s="104"/>
      <c r="B43" s="104"/>
      <c r="C43" s="104"/>
      <c r="D43" s="104"/>
      <c r="E43" s="104"/>
      <c r="F43" s="104"/>
      <c r="G43" s="104"/>
      <c r="H43" s="104"/>
      <c r="I43" s="104"/>
      <c r="J43" s="104"/>
      <c r="K43" s="104"/>
      <c r="L43" s="104"/>
      <c r="M43" s="104"/>
      <c r="N43" s="104"/>
    </row>
    <row r="44" spans="1:14" x14ac:dyDescent="0.2">
      <c r="A44" s="104"/>
      <c r="B44" s="104"/>
      <c r="C44" s="104"/>
      <c r="D44" s="104"/>
      <c r="E44" s="104"/>
      <c r="F44" s="104"/>
      <c r="G44" s="104"/>
      <c r="H44" s="104"/>
      <c r="I44" s="104"/>
      <c r="J44" s="104"/>
      <c r="K44" s="104"/>
      <c r="L44" s="104"/>
      <c r="M44" s="104"/>
      <c r="N44" s="104"/>
    </row>
    <row r="45" spans="1:14" ht="35.25" customHeight="1" x14ac:dyDescent="0.2">
      <c r="A45" s="104"/>
      <c r="B45" s="104"/>
      <c r="C45" s="104"/>
      <c r="D45" s="104"/>
      <c r="E45" s="104"/>
      <c r="F45" s="104"/>
      <c r="G45" s="104"/>
      <c r="H45" s="104"/>
      <c r="I45" s="104"/>
      <c r="J45" s="104"/>
      <c r="K45" s="104"/>
      <c r="L45" s="104"/>
      <c r="M45" s="104"/>
      <c r="N45" s="104"/>
    </row>
    <row r="46" spans="1:14" x14ac:dyDescent="0.2">
      <c r="A46" s="104"/>
      <c r="B46" s="104"/>
      <c r="C46" s="104"/>
      <c r="D46" s="104"/>
      <c r="E46" s="104"/>
      <c r="F46" s="104"/>
      <c r="G46" s="104"/>
      <c r="H46" s="104"/>
      <c r="I46" s="104"/>
      <c r="J46" s="104"/>
      <c r="K46" s="104"/>
      <c r="L46" s="104"/>
      <c r="M46" s="104"/>
      <c r="N46" s="104"/>
    </row>
    <row r="47" spans="1:14" x14ac:dyDescent="0.2">
      <c r="A47" s="104"/>
      <c r="B47" s="104"/>
      <c r="C47" s="104"/>
      <c r="D47" s="104"/>
      <c r="E47" s="104"/>
      <c r="F47" s="104"/>
      <c r="G47" s="104"/>
      <c r="H47" s="104"/>
      <c r="I47" s="104"/>
      <c r="J47" s="104"/>
      <c r="K47" s="104"/>
      <c r="L47" s="104"/>
      <c r="M47" s="104"/>
      <c r="N47" s="104"/>
    </row>
    <row r="48" spans="1:14" x14ac:dyDescent="0.2">
      <c r="A48" s="104"/>
      <c r="B48" s="104"/>
      <c r="C48" s="104"/>
      <c r="D48" s="104"/>
      <c r="E48" s="104"/>
      <c r="F48" s="104"/>
      <c r="G48" s="104"/>
      <c r="H48" s="104"/>
      <c r="I48" s="104"/>
      <c r="J48" s="104"/>
      <c r="K48" s="104"/>
      <c r="L48" s="104"/>
      <c r="M48" s="104"/>
      <c r="N48" s="104"/>
    </row>
    <row r="49" spans="1:14" x14ac:dyDescent="0.2">
      <c r="A49" s="104"/>
      <c r="B49" s="104"/>
      <c r="C49" s="104"/>
      <c r="D49" s="104"/>
      <c r="E49" s="104"/>
      <c r="F49" s="104"/>
      <c r="G49" s="104"/>
      <c r="H49" s="104"/>
      <c r="I49" s="104"/>
      <c r="J49" s="104"/>
      <c r="K49" s="104"/>
      <c r="L49" s="104"/>
      <c r="M49" s="104"/>
      <c r="N49" s="104"/>
    </row>
    <row r="50" spans="1:14" x14ac:dyDescent="0.2">
      <c r="A50" s="104"/>
      <c r="B50" s="104"/>
      <c r="C50" s="104"/>
      <c r="D50" s="104"/>
      <c r="E50" s="104"/>
      <c r="F50" s="104"/>
      <c r="G50" s="104"/>
      <c r="H50" s="104"/>
      <c r="I50" s="104"/>
      <c r="J50" s="104"/>
      <c r="K50" s="104"/>
      <c r="L50" s="104"/>
      <c r="M50" s="104"/>
      <c r="N50" s="104"/>
    </row>
    <row r="51" spans="1:14" x14ac:dyDescent="0.2">
      <c r="A51" s="104"/>
      <c r="B51" s="104"/>
      <c r="C51" s="104"/>
      <c r="D51" s="104"/>
      <c r="E51" s="104"/>
      <c r="F51" s="104"/>
      <c r="G51" s="104"/>
      <c r="H51" s="104"/>
      <c r="I51" s="104"/>
      <c r="J51" s="104"/>
      <c r="K51" s="104"/>
      <c r="L51" s="104"/>
      <c r="M51" s="104"/>
      <c r="N51" s="104"/>
    </row>
    <row r="52" spans="1:14" x14ac:dyDescent="0.2">
      <c r="A52" s="104"/>
      <c r="B52" s="104"/>
      <c r="C52" s="104"/>
      <c r="D52" s="104"/>
      <c r="E52" s="104"/>
      <c r="F52" s="104"/>
      <c r="G52" s="104"/>
      <c r="H52" s="104"/>
      <c r="I52" s="104"/>
      <c r="J52" s="104"/>
      <c r="K52" s="104"/>
      <c r="L52" s="104"/>
      <c r="M52" s="104"/>
      <c r="N52" s="104"/>
    </row>
    <row r="53" spans="1:14" x14ac:dyDescent="0.2">
      <c r="A53" s="104"/>
      <c r="B53" s="104"/>
      <c r="C53" s="104"/>
      <c r="D53" s="104"/>
      <c r="E53" s="104"/>
      <c r="F53" s="104"/>
      <c r="G53" s="104"/>
      <c r="H53" s="104"/>
      <c r="I53" s="104"/>
      <c r="J53" s="104"/>
      <c r="K53" s="104"/>
      <c r="L53" s="104"/>
      <c r="M53" s="104"/>
      <c r="N53" s="104"/>
    </row>
    <row r="54" spans="1:14" x14ac:dyDescent="0.2">
      <c r="A54" s="104"/>
      <c r="B54" s="104"/>
      <c r="C54" s="104"/>
      <c r="D54" s="104"/>
      <c r="E54" s="104"/>
      <c r="F54" s="104"/>
      <c r="G54" s="104"/>
      <c r="H54" s="104"/>
      <c r="I54" s="104"/>
      <c r="J54" s="104"/>
      <c r="K54" s="104"/>
      <c r="L54" s="104"/>
      <c r="M54" s="104"/>
      <c r="N54" s="104"/>
    </row>
    <row r="55" spans="1:14" x14ac:dyDescent="0.2">
      <c r="A55" s="104"/>
      <c r="B55" s="104"/>
      <c r="C55" s="104"/>
      <c r="D55" s="104"/>
      <c r="E55" s="104"/>
      <c r="F55" s="104"/>
      <c r="G55" s="104"/>
      <c r="H55" s="104"/>
      <c r="I55" s="104"/>
      <c r="J55" s="104"/>
      <c r="K55" s="104"/>
      <c r="L55" s="104"/>
      <c r="M55" s="104"/>
      <c r="N55" s="104"/>
    </row>
    <row r="56" spans="1:14" x14ac:dyDescent="0.2">
      <c r="A56" s="104"/>
      <c r="B56" s="104"/>
      <c r="C56" s="104"/>
      <c r="D56" s="104"/>
      <c r="E56" s="104"/>
      <c r="F56" s="104"/>
      <c r="G56" s="104"/>
      <c r="H56" s="104"/>
      <c r="I56" s="104"/>
      <c r="J56" s="104"/>
      <c r="K56" s="104"/>
      <c r="L56" s="104"/>
      <c r="M56" s="104"/>
      <c r="N56" s="104"/>
    </row>
    <row r="57" spans="1:14" x14ac:dyDescent="0.2">
      <c r="A57" s="104"/>
      <c r="B57" s="104"/>
      <c r="C57" s="104"/>
      <c r="D57" s="104"/>
      <c r="E57" s="104"/>
      <c r="F57" s="104"/>
      <c r="G57" s="104"/>
      <c r="H57" s="104"/>
      <c r="I57" s="104"/>
      <c r="J57" s="104"/>
      <c r="K57" s="104"/>
      <c r="L57" s="104"/>
      <c r="M57" s="104"/>
      <c r="N57" s="104"/>
    </row>
    <row r="58" spans="1:14" x14ac:dyDescent="0.2">
      <c r="A58" s="104"/>
      <c r="B58" s="104"/>
      <c r="C58" s="104"/>
      <c r="D58" s="104"/>
      <c r="E58" s="104"/>
      <c r="F58" s="104"/>
      <c r="G58" s="104"/>
      <c r="H58" s="104"/>
      <c r="I58" s="104"/>
      <c r="J58" s="104"/>
      <c r="K58" s="104"/>
      <c r="L58" s="104"/>
      <c r="M58" s="104"/>
      <c r="N58" s="104"/>
    </row>
    <row r="59" spans="1:14" x14ac:dyDescent="0.2">
      <c r="A59" s="104"/>
      <c r="B59" s="104"/>
      <c r="C59" s="104"/>
      <c r="D59" s="104"/>
      <c r="E59" s="104"/>
      <c r="F59" s="104"/>
      <c r="G59" s="104"/>
      <c r="H59" s="104"/>
      <c r="I59" s="104"/>
      <c r="J59" s="104"/>
      <c r="K59" s="104"/>
      <c r="L59" s="104"/>
      <c r="M59" s="104"/>
      <c r="N59" s="104"/>
    </row>
    <row r="60" spans="1:14" x14ac:dyDescent="0.2">
      <c r="A60" s="104"/>
      <c r="B60" s="104"/>
      <c r="C60" s="104"/>
      <c r="D60" s="104"/>
      <c r="E60" s="104"/>
      <c r="F60" s="104"/>
      <c r="G60" s="104"/>
      <c r="H60" s="104"/>
      <c r="I60" s="104"/>
      <c r="J60" s="104"/>
      <c r="K60" s="104"/>
      <c r="L60" s="104"/>
      <c r="M60" s="104"/>
      <c r="N60" s="104"/>
    </row>
    <row r="61" spans="1:14" x14ac:dyDescent="0.2">
      <c r="A61" s="104"/>
      <c r="B61" s="104"/>
      <c r="C61" s="104"/>
      <c r="D61" s="104"/>
      <c r="E61" s="104"/>
      <c r="F61" s="104"/>
      <c r="G61" s="104"/>
      <c r="H61" s="104"/>
      <c r="I61" s="104"/>
      <c r="J61" s="104"/>
      <c r="K61" s="104"/>
      <c r="L61" s="104"/>
      <c r="M61" s="104"/>
      <c r="N61" s="104"/>
    </row>
    <row r="62" spans="1:14" x14ac:dyDescent="0.2">
      <c r="A62" s="104"/>
      <c r="B62" s="104"/>
      <c r="C62" s="104"/>
      <c r="D62" s="104"/>
      <c r="E62" s="104"/>
      <c r="F62" s="104"/>
      <c r="G62" s="104"/>
      <c r="H62" s="104"/>
      <c r="I62" s="104"/>
      <c r="J62" s="104"/>
      <c r="K62" s="104"/>
      <c r="L62" s="104"/>
      <c r="M62" s="104"/>
      <c r="N62" s="104"/>
    </row>
    <row r="63" spans="1:14" x14ac:dyDescent="0.2">
      <c r="A63" s="104"/>
      <c r="B63" s="104"/>
      <c r="C63" s="104"/>
      <c r="D63" s="104"/>
      <c r="E63" s="104"/>
      <c r="F63" s="104"/>
      <c r="G63" s="104"/>
      <c r="H63" s="104"/>
      <c r="I63" s="104"/>
      <c r="J63" s="104"/>
      <c r="K63" s="104"/>
      <c r="L63" s="104"/>
      <c r="M63" s="104"/>
      <c r="N63" s="104"/>
    </row>
    <row r="64" spans="1:14" x14ac:dyDescent="0.2">
      <c r="A64" s="104"/>
      <c r="B64" s="104"/>
      <c r="C64" s="104"/>
      <c r="D64" s="104"/>
      <c r="E64" s="104"/>
      <c r="F64" s="104"/>
      <c r="G64" s="104"/>
      <c r="H64" s="104"/>
      <c r="I64" s="104"/>
      <c r="J64" s="104"/>
      <c r="K64" s="104"/>
      <c r="L64" s="104"/>
      <c r="M64" s="104"/>
      <c r="N64" s="104"/>
    </row>
    <row r="65" spans="1:14" x14ac:dyDescent="0.2">
      <c r="A65" s="104"/>
      <c r="B65" s="104"/>
      <c r="C65" s="104"/>
      <c r="D65" s="104"/>
      <c r="E65" s="104"/>
      <c r="F65" s="104"/>
      <c r="G65" s="104"/>
      <c r="H65" s="104"/>
      <c r="I65" s="104"/>
      <c r="J65" s="104"/>
      <c r="K65" s="104"/>
      <c r="L65" s="104"/>
      <c r="M65" s="104"/>
      <c r="N65" s="104"/>
    </row>
    <row r="66" spans="1:14" x14ac:dyDescent="0.2">
      <c r="A66" s="104"/>
      <c r="B66" s="104"/>
      <c r="C66" s="104"/>
      <c r="D66" s="104"/>
      <c r="E66" s="104"/>
      <c r="F66" s="104"/>
      <c r="G66" s="104"/>
      <c r="H66" s="104"/>
      <c r="I66" s="104"/>
      <c r="J66" s="104"/>
      <c r="K66" s="104"/>
      <c r="L66" s="104"/>
      <c r="M66" s="104"/>
      <c r="N66" s="104"/>
    </row>
    <row r="67" spans="1:14" x14ac:dyDescent="0.2">
      <c r="A67" s="104"/>
      <c r="B67" s="104"/>
      <c r="C67" s="104"/>
      <c r="D67" s="104"/>
      <c r="E67" s="104"/>
      <c r="F67" s="104"/>
      <c r="G67" s="104"/>
      <c r="H67" s="104"/>
      <c r="I67" s="104"/>
      <c r="J67" s="104"/>
      <c r="K67" s="104"/>
      <c r="L67" s="104"/>
      <c r="M67" s="104"/>
      <c r="N67" s="104"/>
    </row>
    <row r="68" spans="1:14" x14ac:dyDescent="0.2">
      <c r="A68" s="104"/>
      <c r="B68" s="104"/>
      <c r="C68" s="104"/>
      <c r="D68" s="104"/>
      <c r="E68" s="104"/>
      <c r="F68" s="104"/>
      <c r="G68" s="104"/>
      <c r="H68" s="104"/>
      <c r="I68" s="104"/>
      <c r="J68" s="104"/>
      <c r="K68" s="104"/>
      <c r="L68" s="104"/>
      <c r="M68" s="104"/>
      <c r="N68" s="104"/>
    </row>
    <row r="69" spans="1:14" x14ac:dyDescent="0.2">
      <c r="A69" s="104"/>
      <c r="B69" s="104"/>
      <c r="C69" s="104"/>
      <c r="D69" s="104"/>
      <c r="E69" s="104"/>
      <c r="F69" s="104"/>
      <c r="G69" s="104"/>
      <c r="H69" s="104"/>
      <c r="I69" s="104"/>
      <c r="J69" s="104"/>
      <c r="K69" s="104"/>
      <c r="L69" s="104"/>
      <c r="M69" s="104"/>
      <c r="N69" s="104"/>
    </row>
    <row r="70" spans="1:14" x14ac:dyDescent="0.2">
      <c r="A70" s="104"/>
      <c r="B70" s="104"/>
      <c r="C70" s="104"/>
      <c r="D70" s="104"/>
      <c r="E70" s="104"/>
      <c r="F70" s="104"/>
      <c r="G70" s="104"/>
      <c r="H70" s="104"/>
      <c r="I70" s="104"/>
      <c r="J70" s="104"/>
      <c r="K70" s="104"/>
      <c r="L70" s="104"/>
      <c r="M70" s="104"/>
      <c r="N70" s="104"/>
    </row>
    <row r="71" spans="1:14" x14ac:dyDescent="0.2">
      <c r="A71" s="104"/>
      <c r="B71" s="104"/>
      <c r="C71" s="104"/>
      <c r="D71" s="104"/>
      <c r="E71" s="104"/>
      <c r="F71" s="104"/>
      <c r="G71" s="104"/>
      <c r="H71" s="104"/>
      <c r="I71" s="104"/>
      <c r="J71" s="104"/>
      <c r="K71" s="104"/>
      <c r="L71" s="104"/>
      <c r="M71" s="104"/>
      <c r="N71" s="104"/>
    </row>
    <row r="72" spans="1:14" x14ac:dyDescent="0.2">
      <c r="A72" s="104"/>
      <c r="B72" s="104"/>
      <c r="C72" s="104"/>
      <c r="D72" s="104"/>
      <c r="E72" s="104"/>
      <c r="F72" s="104"/>
      <c r="G72" s="104"/>
      <c r="H72" s="104"/>
      <c r="I72" s="104"/>
      <c r="J72" s="104"/>
      <c r="K72" s="104"/>
      <c r="L72" s="104"/>
      <c r="M72" s="104"/>
      <c r="N72" s="104"/>
    </row>
    <row r="73" spans="1:14" x14ac:dyDescent="0.2">
      <c r="A73" s="104"/>
      <c r="B73" s="104"/>
      <c r="C73" s="104"/>
      <c r="D73" s="104"/>
      <c r="E73" s="104"/>
      <c r="F73" s="104"/>
      <c r="G73" s="104"/>
      <c r="H73" s="104"/>
      <c r="I73" s="104"/>
      <c r="J73" s="104"/>
      <c r="K73" s="104"/>
      <c r="L73" s="104"/>
      <c r="M73" s="104"/>
      <c r="N73" s="104"/>
    </row>
    <row r="74" spans="1:14" x14ac:dyDescent="0.2">
      <c r="A74" s="104"/>
      <c r="B74" s="104"/>
      <c r="C74" s="104"/>
      <c r="D74" s="104"/>
      <c r="E74" s="104"/>
      <c r="F74" s="104"/>
      <c r="G74" s="104"/>
      <c r="H74" s="104"/>
      <c r="I74" s="104"/>
      <c r="J74" s="104"/>
      <c r="K74" s="104"/>
      <c r="L74" s="104"/>
      <c r="M74" s="104"/>
      <c r="N74" s="104"/>
    </row>
    <row r="75" spans="1:14" x14ac:dyDescent="0.2">
      <c r="A75" s="104"/>
      <c r="B75" s="104"/>
      <c r="C75" s="104"/>
      <c r="D75" s="104"/>
      <c r="E75" s="104"/>
      <c r="F75" s="104"/>
      <c r="G75" s="104"/>
      <c r="H75" s="104"/>
      <c r="I75" s="104"/>
      <c r="J75" s="104"/>
      <c r="K75" s="104"/>
      <c r="L75" s="104"/>
      <c r="M75" s="104"/>
      <c r="N75" s="104"/>
    </row>
    <row r="76" spans="1:14" x14ac:dyDescent="0.2">
      <c r="A76" s="104"/>
      <c r="B76" s="104"/>
      <c r="C76" s="104"/>
      <c r="D76" s="104"/>
      <c r="E76" s="104"/>
      <c r="F76" s="104"/>
      <c r="G76" s="104"/>
      <c r="H76" s="104"/>
      <c r="I76" s="104"/>
      <c r="J76" s="104"/>
      <c r="K76" s="104"/>
      <c r="L76" s="104"/>
      <c r="M76" s="104"/>
      <c r="N76" s="104"/>
    </row>
    <row r="77" spans="1:14" x14ac:dyDescent="0.2">
      <c r="A77" s="104"/>
      <c r="B77" s="104"/>
      <c r="C77" s="104"/>
      <c r="D77" s="104"/>
      <c r="E77" s="104"/>
      <c r="F77" s="104"/>
      <c r="G77" s="104"/>
      <c r="H77" s="104"/>
      <c r="I77" s="104"/>
      <c r="J77" s="104"/>
      <c r="K77" s="104"/>
      <c r="L77" s="104"/>
      <c r="M77" s="104"/>
      <c r="N77" s="104"/>
    </row>
    <row r="78" spans="1:14" x14ac:dyDescent="0.2">
      <c r="A78" s="104"/>
      <c r="B78" s="104"/>
      <c r="C78" s="104"/>
      <c r="D78" s="104"/>
      <c r="E78" s="104"/>
      <c r="F78" s="104"/>
      <c r="G78" s="104"/>
      <c r="H78" s="104"/>
      <c r="I78" s="104"/>
      <c r="J78" s="104"/>
      <c r="K78" s="104"/>
      <c r="L78" s="104"/>
      <c r="M78" s="104"/>
      <c r="N78" s="104"/>
    </row>
    <row r="79" spans="1:14" x14ac:dyDescent="0.2">
      <c r="A79" s="104"/>
      <c r="B79" s="104"/>
      <c r="C79" s="104"/>
      <c r="D79" s="104"/>
      <c r="E79" s="104"/>
      <c r="F79" s="104"/>
      <c r="G79" s="104"/>
      <c r="H79" s="104"/>
      <c r="I79" s="104"/>
      <c r="J79" s="104"/>
      <c r="K79" s="104"/>
      <c r="L79" s="104"/>
      <c r="M79" s="104"/>
      <c r="N79" s="104"/>
    </row>
    <row r="80" spans="1:14" x14ac:dyDescent="0.2">
      <c r="A80" s="104"/>
      <c r="B80" s="104"/>
      <c r="C80" s="104"/>
      <c r="D80" s="104"/>
      <c r="E80" s="104"/>
      <c r="F80" s="104"/>
      <c r="G80" s="104"/>
      <c r="H80" s="104"/>
      <c r="I80" s="104"/>
      <c r="J80" s="104"/>
      <c r="K80" s="104"/>
      <c r="L80" s="104"/>
      <c r="M80" s="104"/>
      <c r="N80" s="104"/>
    </row>
    <row r="81" spans="1:14" x14ac:dyDescent="0.2">
      <c r="A81" s="104"/>
      <c r="B81" s="104"/>
      <c r="C81" s="104"/>
      <c r="D81" s="104"/>
      <c r="E81" s="104"/>
      <c r="F81" s="104"/>
      <c r="G81" s="104"/>
      <c r="H81" s="104"/>
      <c r="I81" s="104"/>
      <c r="J81" s="104"/>
      <c r="K81" s="104"/>
      <c r="L81" s="104"/>
      <c r="M81" s="104"/>
      <c r="N81" s="104"/>
    </row>
    <row r="82" spans="1:14" x14ac:dyDescent="0.2">
      <c r="A82" s="104"/>
      <c r="B82" s="104"/>
      <c r="C82" s="104"/>
      <c r="D82" s="104"/>
      <c r="E82" s="104"/>
      <c r="F82" s="104"/>
      <c r="G82" s="104"/>
      <c r="H82" s="104"/>
      <c r="I82" s="104"/>
      <c r="J82" s="104"/>
      <c r="K82" s="104"/>
      <c r="L82" s="104"/>
      <c r="M82" s="104"/>
      <c r="N82" s="104"/>
    </row>
    <row r="83" spans="1:14" x14ac:dyDescent="0.2">
      <c r="A83" s="104"/>
      <c r="B83" s="104"/>
      <c r="C83" s="104"/>
      <c r="D83" s="104"/>
      <c r="E83" s="104"/>
      <c r="F83" s="104"/>
      <c r="G83" s="104"/>
      <c r="H83" s="104"/>
      <c r="I83" s="104"/>
      <c r="J83" s="104"/>
      <c r="K83" s="104"/>
      <c r="L83" s="104"/>
      <c r="M83" s="104"/>
      <c r="N83" s="104"/>
    </row>
    <row r="84" spans="1:14" x14ac:dyDescent="0.2">
      <c r="A84" s="104"/>
      <c r="B84" s="104"/>
      <c r="C84" s="104"/>
      <c r="D84" s="104"/>
      <c r="E84" s="104"/>
      <c r="F84" s="104"/>
      <c r="G84" s="104"/>
      <c r="H84" s="104"/>
      <c r="I84" s="104"/>
      <c r="J84" s="104"/>
      <c r="K84" s="104"/>
      <c r="L84" s="104"/>
      <c r="M84" s="104"/>
      <c r="N84" s="104"/>
    </row>
    <row r="85" spans="1:14" x14ac:dyDescent="0.2">
      <c r="A85" s="104"/>
      <c r="B85" s="104"/>
      <c r="C85" s="104"/>
      <c r="D85" s="104"/>
      <c r="E85" s="104"/>
      <c r="F85" s="104"/>
      <c r="G85" s="104"/>
      <c r="H85" s="104"/>
      <c r="I85" s="104"/>
      <c r="J85" s="104"/>
      <c r="K85" s="104"/>
      <c r="L85" s="104"/>
      <c r="M85" s="104"/>
      <c r="N85" s="104"/>
    </row>
    <row r="86" spans="1:14" x14ac:dyDescent="0.2">
      <c r="A86" s="104"/>
      <c r="B86" s="104"/>
      <c r="C86" s="104"/>
      <c r="D86" s="104"/>
      <c r="E86" s="104"/>
      <c r="F86" s="104"/>
      <c r="G86" s="104"/>
      <c r="H86" s="104"/>
      <c r="I86" s="104"/>
      <c r="J86" s="104"/>
      <c r="K86" s="104"/>
      <c r="L86" s="104"/>
      <c r="M86" s="104"/>
      <c r="N86" s="104"/>
    </row>
    <row r="87" spans="1:14" x14ac:dyDescent="0.2">
      <c r="A87" s="104"/>
      <c r="B87" s="104"/>
      <c r="C87" s="104"/>
      <c r="D87" s="104"/>
      <c r="E87" s="104"/>
      <c r="F87" s="104"/>
      <c r="G87" s="104"/>
      <c r="H87" s="104"/>
      <c r="I87" s="104"/>
      <c r="J87" s="104"/>
      <c r="K87" s="104"/>
      <c r="L87" s="104"/>
      <c r="M87" s="104"/>
      <c r="N87" s="104"/>
    </row>
    <row r="88" spans="1:14" x14ac:dyDescent="0.2">
      <c r="A88" s="104"/>
      <c r="B88" s="104"/>
      <c r="C88" s="104"/>
      <c r="D88" s="104"/>
      <c r="E88" s="104"/>
      <c r="F88" s="104"/>
      <c r="G88" s="104"/>
      <c r="H88" s="104"/>
      <c r="I88" s="104"/>
      <c r="J88" s="104"/>
      <c r="K88" s="104"/>
      <c r="L88" s="104"/>
      <c r="M88" s="104"/>
      <c r="N88" s="104"/>
    </row>
    <row r="89" spans="1:14" x14ac:dyDescent="0.2">
      <c r="A89" s="104"/>
      <c r="B89" s="104"/>
      <c r="C89" s="104"/>
      <c r="D89" s="104"/>
      <c r="E89" s="104"/>
      <c r="F89" s="104"/>
      <c r="G89" s="104"/>
      <c r="H89" s="104"/>
      <c r="I89" s="104"/>
      <c r="J89" s="104"/>
      <c r="K89" s="104"/>
      <c r="L89" s="104"/>
      <c r="M89" s="104"/>
      <c r="N89" s="104"/>
    </row>
    <row r="90" spans="1:14" x14ac:dyDescent="0.2">
      <c r="A90" s="104"/>
      <c r="B90" s="104"/>
      <c r="C90" s="104"/>
      <c r="D90" s="104"/>
      <c r="E90" s="104"/>
      <c r="F90" s="104"/>
      <c r="G90" s="104"/>
      <c r="H90" s="104"/>
      <c r="I90" s="104"/>
      <c r="J90" s="104"/>
      <c r="K90" s="104"/>
      <c r="L90" s="104"/>
      <c r="M90" s="104"/>
      <c r="N90" s="104"/>
    </row>
    <row r="91" spans="1:14" x14ac:dyDescent="0.2">
      <c r="A91" s="104"/>
      <c r="B91" s="104"/>
      <c r="C91" s="104"/>
      <c r="D91" s="104"/>
      <c r="E91" s="104"/>
      <c r="F91" s="104"/>
      <c r="G91" s="104"/>
      <c r="H91" s="104"/>
      <c r="I91" s="104"/>
      <c r="J91" s="104"/>
      <c r="K91" s="104"/>
      <c r="L91" s="104"/>
      <c r="M91" s="104"/>
      <c r="N91" s="104"/>
    </row>
    <row r="92" spans="1:14" x14ac:dyDescent="0.2">
      <c r="A92" s="104"/>
      <c r="B92" s="104"/>
      <c r="C92" s="104"/>
      <c r="D92" s="104"/>
      <c r="E92" s="104"/>
      <c r="F92" s="104"/>
      <c r="G92" s="104"/>
      <c r="H92" s="104"/>
      <c r="I92" s="104"/>
      <c r="J92" s="104"/>
      <c r="K92" s="104"/>
      <c r="L92" s="104"/>
      <c r="M92" s="104"/>
      <c r="N92" s="104"/>
    </row>
    <row r="93" spans="1:14" x14ac:dyDescent="0.2">
      <c r="A93" s="104"/>
      <c r="B93" s="104"/>
      <c r="C93" s="104"/>
      <c r="D93" s="104"/>
      <c r="E93" s="104"/>
      <c r="F93" s="104"/>
      <c r="G93" s="104"/>
      <c r="H93" s="104"/>
      <c r="I93" s="104"/>
      <c r="J93" s="104"/>
      <c r="K93" s="104"/>
      <c r="L93" s="104"/>
      <c r="M93" s="104"/>
      <c r="N93" s="104"/>
    </row>
    <row r="94" spans="1:14" x14ac:dyDescent="0.2">
      <c r="A94" s="104"/>
      <c r="B94" s="104"/>
      <c r="C94" s="104"/>
      <c r="D94" s="104"/>
      <c r="E94" s="104"/>
      <c r="F94" s="104"/>
      <c r="G94" s="104"/>
      <c r="H94" s="104"/>
      <c r="I94" s="104"/>
      <c r="J94" s="104"/>
      <c r="K94" s="104"/>
      <c r="L94" s="104"/>
      <c r="M94" s="104"/>
      <c r="N94" s="104"/>
    </row>
    <row r="95" spans="1:14" x14ac:dyDescent="0.2">
      <c r="A95" s="104"/>
      <c r="B95" s="104"/>
      <c r="C95" s="104"/>
      <c r="D95" s="104"/>
      <c r="E95" s="104"/>
      <c r="F95" s="104"/>
      <c r="G95" s="104"/>
      <c r="H95" s="104"/>
      <c r="I95" s="104"/>
      <c r="J95" s="104"/>
      <c r="K95" s="104"/>
      <c r="L95" s="104"/>
      <c r="M95" s="104"/>
      <c r="N95" s="104"/>
    </row>
    <row r="96" spans="1:14" x14ac:dyDescent="0.2">
      <c r="A96" s="104"/>
      <c r="B96" s="104"/>
      <c r="C96" s="104"/>
      <c r="D96" s="104"/>
      <c r="E96" s="104"/>
      <c r="F96" s="104"/>
      <c r="G96" s="104"/>
      <c r="H96" s="104"/>
      <c r="I96" s="104"/>
      <c r="J96" s="104"/>
      <c r="K96" s="104"/>
      <c r="L96" s="104"/>
      <c r="M96" s="104"/>
      <c r="N96" s="104"/>
    </row>
    <row r="97" spans="1:14" x14ac:dyDescent="0.2">
      <c r="A97" s="104"/>
      <c r="B97" s="104"/>
      <c r="C97" s="104"/>
      <c r="D97" s="104"/>
      <c r="E97" s="104"/>
      <c r="F97" s="104"/>
      <c r="G97" s="104"/>
      <c r="H97" s="104"/>
      <c r="I97" s="104"/>
      <c r="J97" s="104"/>
      <c r="K97" s="104"/>
      <c r="L97" s="104"/>
      <c r="M97" s="104"/>
      <c r="N97" s="104"/>
    </row>
    <row r="98" spans="1:14" x14ac:dyDescent="0.2">
      <c r="A98" s="104"/>
      <c r="B98" s="104"/>
      <c r="C98" s="104"/>
      <c r="D98" s="104"/>
      <c r="E98" s="104"/>
      <c r="F98" s="104"/>
      <c r="G98" s="104"/>
      <c r="H98" s="104"/>
      <c r="I98" s="104"/>
      <c r="J98" s="104"/>
      <c r="K98" s="104"/>
      <c r="L98" s="104"/>
      <c r="M98" s="104"/>
      <c r="N98" s="104"/>
    </row>
    <row r="99" spans="1:14" x14ac:dyDescent="0.2">
      <c r="A99" s="104"/>
      <c r="B99" s="104"/>
      <c r="C99" s="104"/>
      <c r="D99" s="104"/>
      <c r="E99" s="104"/>
      <c r="F99" s="104"/>
      <c r="G99" s="104"/>
      <c r="H99" s="104"/>
      <c r="I99" s="104"/>
      <c r="J99" s="104"/>
      <c r="K99" s="104"/>
      <c r="L99" s="104"/>
      <c r="M99" s="104"/>
      <c r="N99" s="104"/>
    </row>
    <row r="100" spans="1:14" x14ac:dyDescent="0.2">
      <c r="A100" s="104"/>
      <c r="B100" s="104"/>
      <c r="C100" s="104"/>
      <c r="D100" s="104"/>
      <c r="E100" s="104"/>
      <c r="F100" s="104"/>
      <c r="G100" s="104"/>
      <c r="H100" s="104"/>
      <c r="I100" s="104"/>
      <c r="J100" s="104"/>
      <c r="K100" s="104"/>
      <c r="L100" s="104"/>
      <c r="M100" s="104"/>
      <c r="N100" s="104"/>
    </row>
    <row r="101" spans="1:14" x14ac:dyDescent="0.2">
      <c r="A101" s="104"/>
      <c r="B101" s="104"/>
      <c r="C101" s="104"/>
      <c r="D101" s="104"/>
      <c r="E101" s="104"/>
      <c r="F101" s="104"/>
      <c r="G101" s="104"/>
      <c r="H101" s="104"/>
      <c r="I101" s="104"/>
      <c r="J101" s="104"/>
      <c r="K101" s="104"/>
      <c r="L101" s="104"/>
      <c r="M101" s="104"/>
      <c r="N101" s="104"/>
    </row>
    <row r="102" spans="1:14" x14ac:dyDescent="0.2">
      <c r="A102" s="104"/>
      <c r="B102" s="104"/>
      <c r="C102" s="104"/>
      <c r="D102" s="104"/>
      <c r="E102" s="104"/>
      <c r="F102" s="104"/>
      <c r="G102" s="104"/>
      <c r="H102" s="104"/>
      <c r="I102" s="104"/>
      <c r="J102" s="104"/>
      <c r="K102" s="104"/>
      <c r="L102" s="104"/>
      <c r="M102" s="104"/>
      <c r="N102" s="104"/>
    </row>
    <row r="103" spans="1:14" x14ac:dyDescent="0.2">
      <c r="A103" s="104"/>
      <c r="B103" s="104"/>
      <c r="C103" s="104"/>
      <c r="D103" s="104"/>
      <c r="E103" s="104"/>
      <c r="F103" s="104"/>
      <c r="G103" s="104"/>
      <c r="H103" s="104"/>
      <c r="I103" s="104"/>
      <c r="J103" s="104"/>
      <c r="K103" s="104"/>
      <c r="L103" s="104"/>
      <c r="M103" s="104"/>
      <c r="N103" s="104"/>
    </row>
    <row r="104" spans="1:14" x14ac:dyDescent="0.2">
      <c r="A104" s="104"/>
      <c r="B104" s="104"/>
      <c r="C104" s="104"/>
      <c r="D104" s="104"/>
      <c r="E104" s="104"/>
      <c r="F104" s="104"/>
      <c r="G104" s="104"/>
      <c r="H104" s="104"/>
      <c r="I104" s="104"/>
      <c r="J104" s="104"/>
      <c r="K104" s="104"/>
      <c r="L104" s="104"/>
      <c r="M104" s="104"/>
      <c r="N104" s="104"/>
    </row>
    <row r="105" spans="1:14" x14ac:dyDescent="0.2">
      <c r="A105" s="104"/>
      <c r="B105" s="104"/>
      <c r="C105" s="104"/>
      <c r="D105" s="104"/>
      <c r="E105" s="104"/>
      <c r="F105" s="104"/>
      <c r="G105" s="104"/>
      <c r="H105" s="104"/>
      <c r="I105" s="104"/>
      <c r="J105" s="104"/>
      <c r="K105" s="104"/>
      <c r="L105" s="104"/>
      <c r="M105" s="104"/>
      <c r="N105" s="104"/>
    </row>
    <row r="106" spans="1:14" x14ac:dyDescent="0.2">
      <c r="A106" s="104"/>
      <c r="B106" s="104"/>
      <c r="C106" s="104"/>
      <c r="D106" s="104"/>
      <c r="E106" s="104"/>
      <c r="F106" s="104"/>
      <c r="G106" s="104"/>
      <c r="H106" s="104"/>
      <c r="I106" s="104"/>
      <c r="J106" s="104"/>
      <c r="K106" s="104"/>
      <c r="L106" s="104"/>
      <c r="M106" s="104"/>
      <c r="N106" s="104"/>
    </row>
    <row r="107" spans="1:14" x14ac:dyDescent="0.2">
      <c r="A107" s="104"/>
      <c r="B107" s="104"/>
      <c r="C107" s="104"/>
      <c r="D107" s="104"/>
      <c r="E107" s="104"/>
      <c r="F107" s="104"/>
      <c r="G107" s="104"/>
      <c r="H107" s="104"/>
      <c r="I107" s="104"/>
      <c r="J107" s="104"/>
      <c r="K107" s="104"/>
      <c r="L107" s="104"/>
      <c r="M107" s="104"/>
      <c r="N107" s="104"/>
    </row>
    <row r="108" spans="1:14" x14ac:dyDescent="0.2">
      <c r="A108" s="104"/>
      <c r="B108" s="104"/>
      <c r="C108" s="104"/>
      <c r="D108" s="104"/>
      <c r="E108" s="104"/>
      <c r="F108" s="104"/>
      <c r="G108" s="104"/>
      <c r="H108" s="104"/>
      <c r="I108" s="104"/>
      <c r="J108" s="104"/>
      <c r="K108" s="104"/>
      <c r="L108" s="104"/>
      <c r="M108" s="104"/>
      <c r="N108" s="104"/>
    </row>
    <row r="109" spans="1:14" x14ac:dyDescent="0.2">
      <c r="A109" s="104"/>
      <c r="B109" s="104"/>
      <c r="C109" s="104"/>
      <c r="D109" s="104"/>
      <c r="E109" s="104"/>
      <c r="F109" s="104"/>
      <c r="G109" s="104"/>
      <c r="H109" s="104"/>
      <c r="I109" s="104"/>
      <c r="J109" s="104"/>
      <c r="K109" s="104"/>
      <c r="L109" s="104"/>
      <c r="M109" s="104"/>
      <c r="N109" s="104"/>
    </row>
    <row r="110" spans="1:14" x14ac:dyDescent="0.2">
      <c r="A110" s="104"/>
      <c r="B110" s="104"/>
      <c r="C110" s="104"/>
      <c r="D110" s="104"/>
      <c r="E110" s="104"/>
      <c r="F110" s="104"/>
      <c r="G110" s="104"/>
      <c r="H110" s="104"/>
      <c r="I110" s="104"/>
      <c r="J110" s="104"/>
      <c r="K110" s="104"/>
      <c r="L110" s="104"/>
      <c r="M110" s="104"/>
      <c r="N110" s="104"/>
    </row>
    <row r="111" spans="1:14" x14ac:dyDescent="0.2">
      <c r="A111" s="104"/>
      <c r="B111" s="104"/>
      <c r="C111" s="104"/>
      <c r="D111" s="104"/>
      <c r="E111" s="104"/>
      <c r="F111" s="104"/>
      <c r="G111" s="104"/>
      <c r="H111" s="104"/>
      <c r="I111" s="104"/>
      <c r="J111" s="104"/>
      <c r="K111" s="104"/>
      <c r="L111" s="104"/>
      <c r="M111" s="104"/>
      <c r="N111" s="104"/>
    </row>
    <row r="112" spans="1:14" x14ac:dyDescent="0.2">
      <c r="A112" s="104"/>
      <c r="B112" s="104"/>
      <c r="C112" s="104"/>
      <c r="D112" s="104"/>
      <c r="E112" s="104"/>
      <c r="F112" s="104"/>
      <c r="G112" s="104"/>
      <c r="H112" s="104"/>
      <c r="I112" s="104"/>
      <c r="J112" s="104"/>
      <c r="K112" s="104"/>
      <c r="L112" s="104"/>
      <c r="M112" s="104"/>
      <c r="N112" s="104"/>
    </row>
    <row r="113" spans="1:14" x14ac:dyDescent="0.2">
      <c r="A113" s="104"/>
      <c r="B113" s="104"/>
      <c r="C113" s="104"/>
      <c r="D113" s="104"/>
      <c r="E113" s="104"/>
      <c r="F113" s="104"/>
      <c r="G113" s="104"/>
      <c r="H113" s="104"/>
      <c r="I113" s="104"/>
      <c r="J113" s="104"/>
      <c r="K113" s="104"/>
      <c r="L113" s="104"/>
      <c r="M113" s="104"/>
      <c r="N113" s="104"/>
    </row>
    <row r="114" spans="1:14" x14ac:dyDescent="0.2">
      <c r="A114" s="104"/>
      <c r="B114" s="104"/>
      <c r="C114" s="104"/>
      <c r="D114" s="104"/>
      <c r="E114" s="104"/>
      <c r="F114" s="104"/>
      <c r="G114" s="104"/>
      <c r="H114" s="104"/>
      <c r="I114" s="104"/>
      <c r="J114" s="104"/>
      <c r="K114" s="104"/>
      <c r="L114" s="104"/>
      <c r="M114" s="104"/>
      <c r="N114" s="104"/>
    </row>
    <row r="115" spans="1:14" x14ac:dyDescent="0.2">
      <c r="A115" s="104"/>
      <c r="B115" s="104"/>
      <c r="C115" s="104"/>
      <c r="D115" s="104"/>
      <c r="E115" s="104"/>
      <c r="F115" s="104"/>
      <c r="G115" s="104"/>
      <c r="H115" s="104"/>
      <c r="I115" s="104"/>
      <c r="J115" s="104"/>
      <c r="K115" s="104"/>
      <c r="L115" s="104"/>
      <c r="M115" s="104"/>
      <c r="N115" s="104"/>
    </row>
    <row r="116" spans="1:14" x14ac:dyDescent="0.2">
      <c r="A116" s="104"/>
      <c r="B116" s="104"/>
      <c r="C116" s="104"/>
      <c r="D116" s="104"/>
      <c r="E116" s="104"/>
      <c r="F116" s="104"/>
      <c r="G116" s="104"/>
      <c r="H116" s="104"/>
      <c r="I116" s="104"/>
      <c r="J116" s="104"/>
      <c r="K116" s="104"/>
      <c r="L116" s="104"/>
      <c r="M116" s="104"/>
      <c r="N116" s="104"/>
    </row>
    <row r="117" spans="1:14" x14ac:dyDescent="0.2">
      <c r="A117" s="104"/>
      <c r="B117" s="104"/>
      <c r="C117" s="104"/>
      <c r="D117" s="104"/>
      <c r="E117" s="104"/>
      <c r="F117" s="104"/>
      <c r="G117" s="104"/>
      <c r="H117" s="104"/>
      <c r="I117" s="104"/>
      <c r="J117" s="104"/>
      <c r="K117" s="104"/>
      <c r="L117" s="104"/>
      <c r="M117" s="104"/>
      <c r="N117" s="104"/>
    </row>
    <row r="118" spans="1:14" x14ac:dyDescent="0.2">
      <c r="A118" s="104"/>
      <c r="B118" s="104"/>
      <c r="C118" s="104"/>
      <c r="D118" s="104"/>
      <c r="E118" s="104"/>
      <c r="F118" s="104"/>
      <c r="G118" s="104"/>
      <c r="H118" s="104"/>
      <c r="I118" s="104"/>
      <c r="J118" s="104"/>
      <c r="K118" s="104"/>
      <c r="L118" s="104"/>
      <c r="M118" s="104"/>
      <c r="N118" s="104"/>
    </row>
    <row r="119" spans="1:14" x14ac:dyDescent="0.2">
      <c r="A119" s="104"/>
      <c r="B119" s="104"/>
      <c r="C119" s="104"/>
      <c r="D119" s="104"/>
      <c r="E119" s="104"/>
      <c r="F119" s="104"/>
      <c r="G119" s="104"/>
      <c r="H119" s="104"/>
      <c r="I119" s="104"/>
      <c r="J119" s="104"/>
      <c r="K119" s="104"/>
      <c r="L119" s="104"/>
      <c r="M119" s="104"/>
      <c r="N119" s="104"/>
    </row>
    <row r="120" spans="1:14" x14ac:dyDescent="0.2">
      <c r="A120" s="104"/>
      <c r="B120" s="104"/>
      <c r="C120" s="104"/>
      <c r="D120" s="104"/>
      <c r="E120" s="104"/>
      <c r="F120" s="104"/>
      <c r="G120" s="104"/>
      <c r="H120" s="104"/>
      <c r="I120" s="104"/>
      <c r="J120" s="104"/>
      <c r="K120" s="104"/>
      <c r="L120" s="104"/>
      <c r="M120" s="104"/>
      <c r="N120" s="104"/>
    </row>
    <row r="121" spans="1:14" x14ac:dyDescent="0.2">
      <c r="A121" s="104"/>
      <c r="B121" s="104"/>
      <c r="C121" s="104"/>
      <c r="D121" s="104"/>
      <c r="E121" s="104"/>
      <c r="F121" s="104"/>
      <c r="G121" s="104"/>
      <c r="H121" s="104"/>
      <c r="I121" s="104"/>
      <c r="J121" s="104"/>
      <c r="K121" s="104"/>
      <c r="L121" s="104"/>
      <c r="M121" s="104"/>
      <c r="N121" s="104"/>
    </row>
    <row r="122" spans="1:14" x14ac:dyDescent="0.2">
      <c r="A122" s="104"/>
      <c r="B122" s="104"/>
      <c r="C122" s="104"/>
      <c r="D122" s="104"/>
      <c r="E122" s="104"/>
      <c r="F122" s="104"/>
      <c r="G122" s="104"/>
      <c r="H122" s="104"/>
      <c r="I122" s="104"/>
      <c r="J122" s="104"/>
      <c r="K122" s="104"/>
      <c r="L122" s="104"/>
      <c r="M122" s="104"/>
      <c r="N122" s="104"/>
    </row>
    <row r="123" spans="1:14" x14ac:dyDescent="0.2">
      <c r="A123" s="104"/>
      <c r="B123" s="104"/>
      <c r="C123" s="104"/>
      <c r="D123" s="104"/>
      <c r="E123" s="104"/>
      <c r="F123" s="104"/>
      <c r="G123" s="104"/>
      <c r="H123" s="104"/>
      <c r="I123" s="104"/>
      <c r="J123" s="104"/>
      <c r="K123" s="104"/>
      <c r="L123" s="104"/>
      <c r="M123" s="104"/>
      <c r="N123" s="104"/>
    </row>
    <row r="124" spans="1:14" x14ac:dyDescent="0.2">
      <c r="A124" s="104"/>
      <c r="B124" s="104"/>
      <c r="C124" s="104"/>
      <c r="D124" s="104"/>
      <c r="E124" s="104"/>
      <c r="F124" s="104"/>
      <c r="G124" s="104"/>
      <c r="H124" s="104"/>
      <c r="I124" s="104"/>
      <c r="J124" s="104"/>
      <c r="K124" s="104"/>
      <c r="L124" s="104"/>
      <c r="M124" s="104"/>
      <c r="N124" s="104"/>
    </row>
    <row r="125" spans="1:14" x14ac:dyDescent="0.2">
      <c r="A125" s="104"/>
      <c r="B125" s="104"/>
      <c r="C125" s="104"/>
      <c r="D125" s="104"/>
      <c r="E125" s="104"/>
      <c r="F125" s="104"/>
      <c r="G125" s="104"/>
      <c r="H125" s="104"/>
      <c r="I125" s="104"/>
      <c r="J125" s="104"/>
      <c r="K125" s="104"/>
      <c r="L125" s="104"/>
      <c r="M125" s="104"/>
      <c r="N125" s="104"/>
    </row>
    <row r="126" spans="1:14" x14ac:dyDescent="0.2">
      <c r="A126" s="104"/>
      <c r="B126" s="104"/>
      <c r="C126" s="104"/>
      <c r="D126" s="104"/>
      <c r="E126" s="104"/>
      <c r="F126" s="104"/>
      <c r="G126" s="104"/>
      <c r="H126" s="104"/>
      <c r="I126" s="104"/>
      <c r="J126" s="104"/>
      <c r="K126" s="104"/>
      <c r="L126" s="104"/>
      <c r="M126" s="104"/>
      <c r="N126" s="104"/>
    </row>
    <row r="127" spans="1:14" x14ac:dyDescent="0.2">
      <c r="A127" s="104"/>
      <c r="B127" s="104"/>
      <c r="C127" s="104"/>
      <c r="D127" s="104"/>
      <c r="E127" s="104"/>
      <c r="F127" s="104"/>
      <c r="G127" s="104"/>
      <c r="H127" s="104"/>
      <c r="I127" s="104"/>
      <c r="J127" s="104"/>
      <c r="K127" s="104"/>
      <c r="L127" s="104"/>
      <c r="M127" s="104"/>
      <c r="N127" s="104"/>
    </row>
    <row r="128" spans="1:14" x14ac:dyDescent="0.2">
      <c r="A128" s="104"/>
      <c r="B128" s="104"/>
      <c r="C128" s="104"/>
      <c r="D128" s="104"/>
      <c r="E128" s="104"/>
      <c r="F128" s="104"/>
      <c r="G128" s="104"/>
      <c r="H128" s="104"/>
      <c r="I128" s="104"/>
      <c r="J128" s="104"/>
      <c r="K128" s="104"/>
      <c r="L128" s="104"/>
      <c r="M128" s="104"/>
      <c r="N128" s="104"/>
    </row>
    <row r="129" spans="1:14" x14ac:dyDescent="0.2">
      <c r="A129" s="104"/>
      <c r="B129" s="104"/>
      <c r="C129" s="104"/>
      <c r="D129" s="104"/>
      <c r="E129" s="104"/>
      <c r="F129" s="104"/>
      <c r="G129" s="104"/>
      <c r="H129" s="104"/>
      <c r="I129" s="104"/>
      <c r="J129" s="104"/>
      <c r="K129" s="104"/>
      <c r="L129" s="104"/>
      <c r="M129" s="104"/>
      <c r="N129" s="104"/>
    </row>
    <row r="130" spans="1:14" x14ac:dyDescent="0.2">
      <c r="A130" s="104"/>
      <c r="B130" s="104"/>
      <c r="C130" s="104"/>
      <c r="D130" s="104"/>
      <c r="E130" s="104"/>
      <c r="F130" s="104"/>
      <c r="G130" s="104"/>
      <c r="H130" s="104"/>
      <c r="I130" s="104"/>
      <c r="J130" s="104"/>
      <c r="K130" s="104"/>
      <c r="L130" s="104"/>
      <c r="M130" s="104"/>
      <c r="N130" s="104"/>
    </row>
    <row r="131" spans="1:14" x14ac:dyDescent="0.2">
      <c r="A131" s="104"/>
      <c r="B131" s="104"/>
      <c r="C131" s="104"/>
      <c r="D131" s="104"/>
      <c r="E131" s="104"/>
      <c r="F131" s="104"/>
      <c r="G131" s="104"/>
      <c r="H131" s="104"/>
      <c r="I131" s="104"/>
      <c r="J131" s="104"/>
      <c r="K131" s="104"/>
      <c r="L131" s="104"/>
      <c r="M131" s="104"/>
      <c r="N131" s="104"/>
    </row>
    <row r="132" spans="1:14" x14ac:dyDescent="0.2">
      <c r="A132" s="104"/>
      <c r="B132" s="104"/>
      <c r="C132" s="104"/>
      <c r="D132" s="104"/>
      <c r="E132" s="104"/>
      <c r="F132" s="104"/>
      <c r="G132" s="104"/>
      <c r="H132" s="104"/>
      <c r="I132" s="104"/>
      <c r="J132" s="104"/>
      <c r="K132" s="104"/>
      <c r="L132" s="104"/>
      <c r="M132" s="104"/>
      <c r="N132" s="104"/>
    </row>
    <row r="133" spans="1:14" x14ac:dyDescent="0.2">
      <c r="A133" s="104"/>
      <c r="B133" s="104"/>
      <c r="C133" s="104"/>
      <c r="D133" s="104"/>
      <c r="E133" s="104"/>
      <c r="F133" s="104"/>
      <c r="G133" s="104"/>
      <c r="H133" s="104"/>
      <c r="I133" s="104"/>
      <c r="J133" s="104"/>
      <c r="K133" s="104"/>
      <c r="L133" s="104"/>
      <c r="M133" s="104"/>
      <c r="N133" s="104"/>
    </row>
    <row r="134" spans="1:14" x14ac:dyDescent="0.2">
      <c r="A134" s="104"/>
      <c r="B134" s="104"/>
      <c r="C134" s="104"/>
      <c r="D134" s="104"/>
      <c r="E134" s="104"/>
      <c r="F134" s="104"/>
      <c r="G134" s="104"/>
      <c r="H134" s="104"/>
      <c r="I134" s="104"/>
      <c r="J134" s="104"/>
      <c r="K134" s="104"/>
      <c r="L134" s="104"/>
      <c r="M134" s="104"/>
      <c r="N134" s="104"/>
    </row>
    <row r="135" spans="1:14" x14ac:dyDescent="0.2">
      <c r="A135" s="104"/>
      <c r="B135" s="104"/>
      <c r="C135" s="104"/>
      <c r="D135" s="104"/>
      <c r="E135" s="104"/>
      <c r="F135" s="104"/>
      <c r="G135" s="104"/>
      <c r="H135" s="104"/>
      <c r="I135" s="104"/>
      <c r="J135" s="104"/>
      <c r="K135" s="104"/>
      <c r="L135" s="104"/>
      <c r="M135" s="104"/>
      <c r="N135" s="104"/>
    </row>
    <row r="136" spans="1:14" x14ac:dyDescent="0.2">
      <c r="A136" s="104"/>
      <c r="B136" s="104"/>
      <c r="C136" s="104"/>
      <c r="D136" s="104"/>
      <c r="E136" s="104"/>
      <c r="F136" s="104"/>
      <c r="G136" s="104"/>
      <c r="H136" s="104"/>
      <c r="I136" s="104"/>
      <c r="J136" s="104"/>
      <c r="K136" s="104"/>
      <c r="L136" s="104"/>
      <c r="M136" s="104"/>
      <c r="N136" s="104"/>
    </row>
    <row r="137" spans="1:14" x14ac:dyDescent="0.2">
      <c r="A137" s="104"/>
      <c r="B137" s="104"/>
      <c r="C137" s="104"/>
      <c r="D137" s="104"/>
      <c r="E137" s="104"/>
      <c r="F137" s="104"/>
      <c r="G137" s="104"/>
      <c r="H137" s="104"/>
      <c r="I137" s="104"/>
      <c r="J137" s="104"/>
      <c r="K137" s="104"/>
      <c r="L137" s="104"/>
      <c r="M137" s="104"/>
      <c r="N137" s="104"/>
    </row>
    <row r="138" spans="1:14" x14ac:dyDescent="0.2">
      <c r="A138" s="104"/>
      <c r="B138" s="104"/>
      <c r="C138" s="104"/>
      <c r="D138" s="104"/>
      <c r="E138" s="104"/>
      <c r="F138" s="104"/>
      <c r="G138" s="104"/>
      <c r="H138" s="104"/>
      <c r="I138" s="104"/>
      <c r="J138" s="104"/>
      <c r="K138" s="104"/>
      <c r="L138" s="104"/>
      <c r="M138" s="104"/>
      <c r="N138" s="104"/>
    </row>
    <row r="139" spans="1:14" x14ac:dyDescent="0.2">
      <c r="A139" s="104"/>
      <c r="B139" s="104"/>
      <c r="C139" s="104"/>
      <c r="D139" s="104"/>
      <c r="E139" s="104"/>
      <c r="F139" s="104"/>
      <c r="G139" s="104"/>
      <c r="H139" s="104"/>
      <c r="I139" s="104"/>
      <c r="J139" s="104"/>
      <c r="K139" s="104"/>
      <c r="L139" s="104"/>
      <c r="M139" s="104"/>
      <c r="N139" s="104"/>
    </row>
    <row r="140" spans="1:14" x14ac:dyDescent="0.2">
      <c r="A140" s="104"/>
      <c r="B140" s="104"/>
      <c r="C140" s="104"/>
      <c r="D140" s="104"/>
      <c r="E140" s="104"/>
      <c r="F140" s="104"/>
      <c r="G140" s="104"/>
      <c r="H140" s="104"/>
      <c r="I140" s="104"/>
      <c r="J140" s="104"/>
      <c r="K140" s="104"/>
      <c r="L140" s="104"/>
      <c r="M140" s="104"/>
      <c r="N140" s="104"/>
    </row>
    <row r="141" spans="1:14" x14ac:dyDescent="0.2">
      <c r="A141" s="104"/>
      <c r="B141" s="104"/>
      <c r="C141" s="104"/>
      <c r="D141" s="104"/>
      <c r="E141" s="104"/>
      <c r="F141" s="104"/>
      <c r="G141" s="104"/>
      <c r="H141" s="104"/>
      <c r="I141" s="104"/>
      <c r="J141" s="104"/>
      <c r="K141" s="104"/>
      <c r="L141" s="104"/>
      <c r="M141" s="104"/>
      <c r="N141" s="104"/>
    </row>
    <row r="142" spans="1:14" x14ac:dyDescent="0.2">
      <c r="A142" s="104"/>
      <c r="B142" s="104"/>
      <c r="C142" s="104"/>
      <c r="D142" s="104"/>
      <c r="E142" s="104"/>
      <c r="F142" s="104"/>
      <c r="G142" s="104"/>
      <c r="H142" s="104"/>
      <c r="I142" s="104"/>
      <c r="J142" s="104"/>
      <c r="K142" s="104"/>
      <c r="L142" s="104"/>
      <c r="M142" s="104"/>
      <c r="N142" s="104"/>
    </row>
    <row r="143" spans="1:14" x14ac:dyDescent="0.2">
      <c r="A143" s="104"/>
      <c r="B143" s="104"/>
      <c r="C143" s="104"/>
      <c r="D143" s="104"/>
      <c r="E143" s="104"/>
      <c r="F143" s="104"/>
      <c r="G143" s="104"/>
      <c r="H143" s="104"/>
      <c r="I143" s="104"/>
      <c r="J143" s="104"/>
      <c r="K143" s="104"/>
      <c r="L143" s="104"/>
      <c r="M143" s="104"/>
      <c r="N143" s="104"/>
    </row>
    <row r="144" spans="1:14" x14ac:dyDescent="0.2">
      <c r="A144" s="104"/>
      <c r="B144" s="104"/>
      <c r="C144" s="104"/>
      <c r="D144" s="104"/>
      <c r="E144" s="104"/>
      <c r="F144" s="104"/>
      <c r="G144" s="104"/>
      <c r="H144" s="104"/>
      <c r="I144" s="104"/>
      <c r="J144" s="104"/>
      <c r="K144" s="104"/>
      <c r="L144" s="104"/>
      <c r="M144" s="104"/>
      <c r="N144" s="104"/>
    </row>
    <row r="145" spans="1:14" x14ac:dyDescent="0.2">
      <c r="A145" s="104"/>
      <c r="B145" s="104"/>
      <c r="C145" s="104"/>
      <c r="D145" s="104"/>
      <c r="E145" s="104"/>
      <c r="F145" s="104"/>
      <c r="G145" s="104"/>
      <c r="H145" s="104"/>
      <c r="I145" s="104"/>
      <c r="J145" s="104"/>
      <c r="K145" s="104"/>
      <c r="L145" s="104"/>
      <c r="M145" s="104"/>
      <c r="N145" s="104"/>
    </row>
    <row r="146" spans="1:14" x14ac:dyDescent="0.2">
      <c r="A146" s="104"/>
      <c r="B146" s="104"/>
      <c r="C146" s="104"/>
      <c r="D146" s="104"/>
      <c r="E146" s="104"/>
      <c r="F146" s="104"/>
      <c r="G146" s="104"/>
      <c r="H146" s="104"/>
      <c r="I146" s="104"/>
      <c r="J146" s="104"/>
      <c r="K146" s="104"/>
      <c r="L146" s="104"/>
      <c r="M146" s="104"/>
      <c r="N146" s="104"/>
    </row>
    <row r="147" spans="1:14" x14ac:dyDescent="0.2">
      <c r="A147" s="104"/>
      <c r="B147" s="104"/>
      <c r="C147" s="104"/>
      <c r="D147" s="104"/>
      <c r="E147" s="104"/>
      <c r="F147" s="104"/>
      <c r="G147" s="104"/>
      <c r="H147" s="104"/>
      <c r="I147" s="104"/>
      <c r="J147" s="104"/>
      <c r="K147" s="104"/>
      <c r="L147" s="104"/>
      <c r="M147" s="104"/>
      <c r="N147" s="104"/>
    </row>
    <row r="148" spans="1:14" x14ac:dyDescent="0.2">
      <c r="A148" s="104"/>
      <c r="B148" s="104"/>
      <c r="C148" s="104"/>
      <c r="D148" s="104"/>
      <c r="E148" s="104"/>
      <c r="F148" s="104"/>
      <c r="G148" s="104"/>
      <c r="H148" s="104"/>
      <c r="I148" s="104"/>
      <c r="J148" s="104"/>
      <c r="K148" s="104"/>
      <c r="L148" s="104"/>
      <c r="M148" s="104"/>
      <c r="N148" s="104"/>
    </row>
    <row r="149" spans="1:14" x14ac:dyDescent="0.2">
      <c r="A149" s="104"/>
      <c r="B149" s="104"/>
      <c r="C149" s="104"/>
      <c r="D149" s="104"/>
      <c r="E149" s="104"/>
      <c r="F149" s="104"/>
      <c r="G149" s="104"/>
      <c r="H149" s="104"/>
      <c r="I149" s="104"/>
      <c r="J149" s="104"/>
      <c r="K149" s="104"/>
      <c r="L149" s="104"/>
      <c r="M149" s="104"/>
      <c r="N149" s="104"/>
    </row>
    <row r="150" spans="1:14" x14ac:dyDescent="0.2">
      <c r="A150" s="104"/>
      <c r="B150" s="104"/>
      <c r="C150" s="104"/>
      <c r="D150" s="104"/>
      <c r="E150" s="104"/>
      <c r="F150" s="104"/>
      <c r="G150" s="104"/>
      <c r="H150" s="104"/>
      <c r="I150" s="104"/>
      <c r="J150" s="104"/>
      <c r="K150" s="104"/>
      <c r="L150" s="104"/>
      <c r="M150" s="104"/>
      <c r="N150" s="104"/>
    </row>
    <row r="151" spans="1:14" x14ac:dyDescent="0.2">
      <c r="A151" s="104"/>
      <c r="B151" s="104"/>
      <c r="C151" s="104"/>
      <c r="D151" s="104"/>
      <c r="E151" s="104"/>
      <c r="F151" s="104"/>
      <c r="G151" s="104"/>
      <c r="H151" s="104"/>
      <c r="I151" s="104"/>
      <c r="J151" s="104"/>
      <c r="K151" s="104"/>
      <c r="L151" s="104"/>
      <c r="M151" s="104"/>
      <c r="N151" s="104"/>
    </row>
    <row r="152" spans="1:14" x14ac:dyDescent="0.2">
      <c r="A152" s="104"/>
      <c r="B152" s="104"/>
      <c r="C152" s="104"/>
      <c r="D152" s="104"/>
      <c r="E152" s="104"/>
      <c r="F152" s="104"/>
      <c r="G152" s="104"/>
      <c r="H152" s="104"/>
      <c r="I152" s="104"/>
      <c r="J152" s="104"/>
      <c r="K152" s="104"/>
      <c r="L152" s="104"/>
      <c r="M152" s="104"/>
      <c r="N152" s="104"/>
    </row>
    <row r="153" spans="1:14" x14ac:dyDescent="0.2">
      <c r="A153" s="104"/>
      <c r="B153" s="104"/>
      <c r="C153" s="104"/>
      <c r="D153" s="104"/>
      <c r="E153" s="104"/>
      <c r="F153" s="104"/>
      <c r="G153" s="104"/>
      <c r="H153" s="104"/>
      <c r="I153" s="104"/>
      <c r="J153" s="104"/>
      <c r="K153" s="104"/>
      <c r="L153" s="104"/>
      <c r="M153" s="104"/>
      <c r="N153" s="104"/>
    </row>
    <row r="154" spans="1:14" x14ac:dyDescent="0.2">
      <c r="A154" s="104"/>
      <c r="B154" s="104"/>
      <c r="C154" s="104"/>
      <c r="D154" s="104"/>
      <c r="E154" s="104"/>
      <c r="F154" s="104"/>
      <c r="G154" s="104"/>
      <c r="H154" s="104"/>
      <c r="I154" s="104"/>
      <c r="J154" s="104"/>
      <c r="K154" s="104"/>
      <c r="L154" s="104"/>
      <c r="M154" s="104"/>
      <c r="N154" s="104"/>
    </row>
    <row r="155" spans="1:14" x14ac:dyDescent="0.2">
      <c r="A155" s="104"/>
      <c r="B155" s="104"/>
      <c r="C155" s="104"/>
      <c r="D155" s="104"/>
      <c r="E155" s="104"/>
      <c r="F155" s="104"/>
      <c r="G155" s="104"/>
      <c r="H155" s="104"/>
      <c r="I155" s="104"/>
      <c r="J155" s="104"/>
      <c r="K155" s="104"/>
      <c r="L155" s="104"/>
      <c r="M155" s="104"/>
      <c r="N155" s="104"/>
    </row>
    <row r="156" spans="1:14" x14ac:dyDescent="0.2">
      <c r="A156" s="104"/>
      <c r="B156" s="104"/>
      <c r="C156" s="104"/>
      <c r="D156" s="104"/>
      <c r="E156" s="104"/>
      <c r="F156" s="104"/>
      <c r="G156" s="104"/>
      <c r="H156" s="104"/>
      <c r="I156" s="104"/>
      <c r="J156" s="104"/>
      <c r="K156" s="104"/>
      <c r="L156" s="104"/>
      <c r="M156" s="104"/>
      <c r="N156" s="104"/>
    </row>
    <row r="157" spans="1:14" x14ac:dyDescent="0.2">
      <c r="A157" s="104"/>
      <c r="B157" s="104"/>
      <c r="C157" s="104"/>
      <c r="D157" s="104"/>
      <c r="E157" s="104"/>
      <c r="F157" s="104"/>
      <c r="G157" s="104"/>
      <c r="H157" s="104"/>
      <c r="I157" s="104"/>
      <c r="J157" s="104"/>
      <c r="K157" s="104"/>
      <c r="L157" s="104"/>
      <c r="M157" s="104"/>
      <c r="N157" s="104"/>
    </row>
    <row r="158" spans="1:14" x14ac:dyDescent="0.2">
      <c r="A158" s="104"/>
      <c r="B158" s="104"/>
      <c r="C158" s="104"/>
      <c r="D158" s="104"/>
      <c r="E158" s="104"/>
      <c r="F158" s="104"/>
      <c r="G158" s="104"/>
      <c r="H158" s="104"/>
      <c r="I158" s="104"/>
      <c r="J158" s="104"/>
      <c r="K158" s="104"/>
      <c r="L158" s="104"/>
      <c r="M158" s="104"/>
      <c r="N158" s="104"/>
    </row>
    <row r="159" spans="1:14" x14ac:dyDescent="0.2">
      <c r="A159" s="104"/>
      <c r="B159" s="104"/>
      <c r="C159" s="104"/>
      <c r="D159" s="104"/>
      <c r="E159" s="104"/>
      <c r="F159" s="104"/>
      <c r="G159" s="104"/>
      <c r="H159" s="104"/>
      <c r="I159" s="104"/>
      <c r="J159" s="104"/>
      <c r="K159" s="104"/>
      <c r="L159" s="104"/>
      <c r="M159" s="104"/>
      <c r="N159" s="104"/>
    </row>
    <row r="160" spans="1:14" x14ac:dyDescent="0.2">
      <c r="A160" s="104"/>
      <c r="B160" s="104"/>
      <c r="C160" s="104"/>
      <c r="D160" s="104"/>
      <c r="E160" s="104"/>
      <c r="F160" s="104"/>
      <c r="G160" s="104"/>
      <c r="H160" s="104"/>
      <c r="I160" s="104"/>
      <c r="J160" s="104"/>
      <c r="K160" s="104"/>
      <c r="L160" s="104"/>
      <c r="M160" s="104"/>
      <c r="N160" s="104"/>
    </row>
    <row r="161" spans="1:14" x14ac:dyDescent="0.2">
      <c r="A161" s="104"/>
      <c r="B161" s="104"/>
      <c r="C161" s="104"/>
      <c r="D161" s="104"/>
      <c r="E161" s="104"/>
      <c r="F161" s="104"/>
      <c r="G161" s="104"/>
      <c r="H161" s="104"/>
      <c r="I161" s="104"/>
      <c r="J161" s="104"/>
      <c r="K161" s="104"/>
      <c r="L161" s="104"/>
      <c r="M161" s="104"/>
      <c r="N161" s="104"/>
    </row>
    <row r="162" spans="1:14" x14ac:dyDescent="0.2">
      <c r="A162" s="104"/>
      <c r="B162" s="104"/>
      <c r="C162" s="104"/>
      <c r="D162" s="104"/>
      <c r="E162" s="104"/>
      <c r="F162" s="104"/>
      <c r="G162" s="104"/>
      <c r="H162" s="104"/>
      <c r="I162" s="104"/>
      <c r="J162" s="104"/>
      <c r="K162" s="104"/>
      <c r="L162" s="104"/>
      <c r="M162" s="104"/>
      <c r="N162" s="104"/>
    </row>
    <row r="163" spans="1:14" x14ac:dyDescent="0.2">
      <c r="A163" s="104"/>
      <c r="B163" s="104"/>
      <c r="C163" s="104"/>
      <c r="D163" s="104"/>
      <c r="E163" s="104"/>
      <c r="F163" s="104"/>
      <c r="G163" s="104"/>
      <c r="H163" s="104"/>
      <c r="I163" s="104"/>
      <c r="J163" s="104"/>
      <c r="K163" s="104"/>
      <c r="L163" s="104"/>
      <c r="M163" s="104"/>
      <c r="N163" s="104"/>
    </row>
    <row r="164" spans="1:14" x14ac:dyDescent="0.2">
      <c r="A164" s="104"/>
      <c r="B164" s="104"/>
      <c r="C164" s="104"/>
      <c r="D164" s="104"/>
      <c r="E164" s="104"/>
      <c r="F164" s="104"/>
      <c r="G164" s="104"/>
      <c r="H164" s="104"/>
      <c r="I164" s="104"/>
      <c r="J164" s="104"/>
      <c r="K164" s="104"/>
      <c r="L164" s="104"/>
      <c r="M164" s="104"/>
      <c r="N164" s="104"/>
    </row>
    <row r="165" spans="1:14" x14ac:dyDescent="0.2">
      <c r="A165" s="104"/>
      <c r="B165" s="104"/>
      <c r="C165" s="104"/>
      <c r="D165" s="104"/>
      <c r="E165" s="104"/>
      <c r="F165" s="104"/>
      <c r="G165" s="104"/>
      <c r="H165" s="104"/>
      <c r="I165" s="104"/>
      <c r="J165" s="104"/>
      <c r="K165" s="104"/>
      <c r="L165" s="104"/>
      <c r="M165" s="104"/>
      <c r="N165" s="104"/>
    </row>
    <row r="166" spans="1:14" x14ac:dyDescent="0.2">
      <c r="A166" s="104"/>
      <c r="B166" s="104"/>
      <c r="C166" s="104"/>
      <c r="D166" s="104"/>
      <c r="E166" s="104"/>
      <c r="F166" s="104"/>
      <c r="G166" s="104"/>
      <c r="H166" s="104"/>
      <c r="I166" s="104"/>
      <c r="J166" s="104"/>
      <c r="K166" s="104"/>
      <c r="L166" s="104"/>
      <c r="M166" s="104"/>
      <c r="N166" s="104"/>
    </row>
    <row r="167" spans="1:14" x14ac:dyDescent="0.2">
      <c r="A167" s="104"/>
      <c r="B167" s="104"/>
      <c r="C167" s="104"/>
      <c r="D167" s="104"/>
      <c r="E167" s="104"/>
      <c r="F167" s="104"/>
      <c r="G167" s="104"/>
      <c r="H167" s="104"/>
      <c r="I167" s="104"/>
      <c r="J167" s="104"/>
      <c r="K167" s="104"/>
      <c r="L167" s="104"/>
      <c r="M167" s="104"/>
      <c r="N167" s="104"/>
    </row>
    <row r="168" spans="1:14" x14ac:dyDescent="0.2">
      <c r="A168" s="104"/>
      <c r="B168" s="104"/>
      <c r="C168" s="104"/>
      <c r="D168" s="104"/>
      <c r="E168" s="104"/>
      <c r="F168" s="104"/>
      <c r="G168" s="104"/>
      <c r="H168" s="104"/>
      <c r="I168" s="104"/>
      <c r="J168" s="104"/>
      <c r="K168" s="104"/>
      <c r="L168" s="104"/>
      <c r="M168" s="104"/>
      <c r="N168" s="104"/>
    </row>
    <row r="169" spans="1:14" x14ac:dyDescent="0.2">
      <c r="A169" s="104"/>
      <c r="B169" s="104"/>
      <c r="C169" s="104"/>
      <c r="D169" s="104"/>
      <c r="E169" s="104"/>
      <c r="F169" s="104"/>
      <c r="G169" s="104"/>
      <c r="H169" s="104"/>
      <c r="I169" s="104"/>
      <c r="J169" s="104"/>
      <c r="K169" s="104"/>
      <c r="L169" s="104"/>
      <c r="M169" s="104"/>
      <c r="N169" s="104"/>
    </row>
    <row r="170" spans="1:14" x14ac:dyDescent="0.2">
      <c r="A170" s="104"/>
      <c r="B170" s="104"/>
      <c r="C170" s="104"/>
      <c r="D170" s="104"/>
      <c r="E170" s="104"/>
      <c r="F170" s="104"/>
      <c r="G170" s="104"/>
      <c r="H170" s="104"/>
      <c r="I170" s="104"/>
      <c r="J170" s="104"/>
      <c r="K170" s="104"/>
      <c r="L170" s="104"/>
      <c r="M170" s="104"/>
      <c r="N170" s="104"/>
    </row>
    <row r="171" spans="1:14" x14ac:dyDescent="0.2">
      <c r="A171" s="104"/>
      <c r="B171" s="104"/>
      <c r="C171" s="104"/>
      <c r="D171" s="104"/>
      <c r="E171" s="104"/>
      <c r="F171" s="104"/>
      <c r="G171" s="104"/>
      <c r="H171" s="104"/>
      <c r="I171" s="104"/>
      <c r="J171" s="104"/>
      <c r="K171" s="104"/>
      <c r="L171" s="104"/>
      <c r="M171" s="104"/>
      <c r="N171" s="104"/>
    </row>
    <row r="172" spans="1:14" x14ac:dyDescent="0.2">
      <c r="A172" s="104"/>
      <c r="B172" s="104"/>
      <c r="C172" s="104"/>
      <c r="D172" s="104"/>
      <c r="E172" s="104"/>
      <c r="F172" s="104"/>
      <c r="G172" s="104"/>
      <c r="H172" s="104"/>
      <c r="I172" s="104"/>
      <c r="J172" s="104"/>
      <c r="K172" s="104"/>
      <c r="L172" s="104"/>
      <c r="M172" s="104"/>
      <c r="N172" s="104"/>
    </row>
    <row r="173" spans="1:14" x14ac:dyDescent="0.2">
      <c r="A173" s="104"/>
      <c r="B173" s="104"/>
      <c r="C173" s="104"/>
      <c r="D173" s="104"/>
      <c r="E173" s="104"/>
      <c r="F173" s="104"/>
      <c r="G173" s="104"/>
      <c r="H173" s="104"/>
      <c r="I173" s="104"/>
      <c r="J173" s="104"/>
      <c r="K173" s="104"/>
      <c r="L173" s="104"/>
      <c r="M173" s="104"/>
      <c r="N173" s="104"/>
    </row>
    <row r="174" spans="1:14" x14ac:dyDescent="0.2">
      <c r="A174" s="104"/>
      <c r="B174" s="104"/>
      <c r="C174" s="104"/>
      <c r="D174" s="104"/>
      <c r="E174" s="104"/>
      <c r="F174" s="104"/>
      <c r="G174" s="104"/>
      <c r="H174" s="104"/>
      <c r="I174" s="104"/>
      <c r="J174" s="104"/>
      <c r="K174" s="104"/>
      <c r="L174" s="104"/>
      <c r="M174" s="104"/>
      <c r="N174" s="104"/>
    </row>
    <row r="175" spans="1:14" x14ac:dyDescent="0.2">
      <c r="A175" s="104"/>
      <c r="B175" s="104"/>
      <c r="C175" s="104"/>
      <c r="D175" s="104"/>
      <c r="E175" s="104"/>
      <c r="F175" s="104"/>
      <c r="G175" s="104"/>
      <c r="H175" s="104"/>
      <c r="I175" s="104"/>
      <c r="J175" s="104"/>
      <c r="K175" s="104"/>
      <c r="L175" s="104"/>
      <c r="M175" s="104"/>
      <c r="N175" s="104"/>
    </row>
    <row r="176" spans="1:14" x14ac:dyDescent="0.2">
      <c r="A176" s="104"/>
      <c r="B176" s="104"/>
      <c r="C176" s="104"/>
      <c r="D176" s="104"/>
      <c r="E176" s="104"/>
      <c r="F176" s="104"/>
      <c r="G176" s="104"/>
      <c r="H176" s="104"/>
      <c r="I176" s="104"/>
      <c r="J176" s="104"/>
      <c r="K176" s="104"/>
      <c r="L176" s="104"/>
      <c r="M176" s="104"/>
      <c r="N176" s="104"/>
    </row>
    <row r="177" spans="1:14" x14ac:dyDescent="0.2">
      <c r="A177" s="104"/>
      <c r="B177" s="104"/>
      <c r="C177" s="104"/>
      <c r="D177" s="104"/>
      <c r="E177" s="104"/>
      <c r="F177" s="104"/>
      <c r="G177" s="104"/>
      <c r="H177" s="104"/>
      <c r="I177" s="104"/>
      <c r="J177" s="104"/>
      <c r="K177" s="104"/>
      <c r="L177" s="104"/>
      <c r="M177" s="104"/>
      <c r="N177" s="104"/>
    </row>
    <row r="178" spans="1:14" x14ac:dyDescent="0.2">
      <c r="A178" s="104"/>
      <c r="B178" s="104"/>
      <c r="C178" s="104"/>
      <c r="D178" s="104"/>
      <c r="E178" s="104"/>
      <c r="F178" s="104"/>
      <c r="G178" s="104"/>
      <c r="H178" s="104"/>
      <c r="I178" s="104"/>
      <c r="J178" s="104"/>
      <c r="K178" s="104"/>
      <c r="L178" s="104"/>
      <c r="M178" s="104"/>
      <c r="N178" s="104"/>
    </row>
    <row r="179" spans="1:14" x14ac:dyDescent="0.2">
      <c r="A179" s="104"/>
      <c r="B179" s="104"/>
      <c r="C179" s="104"/>
      <c r="D179" s="104"/>
      <c r="E179" s="104"/>
      <c r="F179" s="104"/>
      <c r="G179" s="104"/>
      <c r="H179" s="104"/>
      <c r="I179" s="104"/>
      <c r="J179" s="104"/>
      <c r="K179" s="104"/>
      <c r="L179" s="104"/>
      <c r="M179" s="104"/>
      <c r="N179" s="104"/>
    </row>
    <row r="180" spans="1:14" x14ac:dyDescent="0.2">
      <c r="A180" s="104"/>
      <c r="B180" s="104"/>
      <c r="C180" s="104"/>
      <c r="D180" s="104"/>
      <c r="E180" s="104"/>
      <c r="F180" s="104"/>
      <c r="G180" s="104"/>
      <c r="H180" s="104"/>
      <c r="I180" s="104"/>
      <c r="J180" s="104"/>
      <c r="K180" s="104"/>
      <c r="L180" s="104"/>
      <c r="M180" s="104"/>
      <c r="N180" s="104"/>
    </row>
    <row r="181" spans="1:14" x14ac:dyDescent="0.2">
      <c r="A181" s="104"/>
      <c r="B181" s="104"/>
      <c r="C181" s="104"/>
      <c r="D181" s="104"/>
      <c r="E181" s="104"/>
      <c r="F181" s="104"/>
      <c r="G181" s="104"/>
      <c r="H181" s="104"/>
      <c r="I181" s="104"/>
      <c r="J181" s="104"/>
      <c r="K181" s="104"/>
      <c r="L181" s="104"/>
      <c r="M181" s="104"/>
      <c r="N181" s="104"/>
    </row>
    <row r="182" spans="1:14" x14ac:dyDescent="0.2">
      <c r="A182" s="104"/>
      <c r="B182" s="104"/>
      <c r="C182" s="104"/>
      <c r="D182" s="104"/>
      <c r="E182" s="104"/>
      <c r="F182" s="104"/>
      <c r="G182" s="104"/>
      <c r="H182" s="104"/>
      <c r="I182" s="104"/>
      <c r="J182" s="104"/>
      <c r="K182" s="104"/>
      <c r="L182" s="104"/>
      <c r="M182" s="104"/>
      <c r="N182" s="104"/>
    </row>
    <row r="183" spans="1:14" x14ac:dyDescent="0.2">
      <c r="A183" s="104"/>
      <c r="B183" s="104"/>
      <c r="C183" s="104"/>
      <c r="D183" s="104"/>
      <c r="E183" s="104"/>
      <c r="F183" s="104"/>
      <c r="G183" s="104"/>
      <c r="H183" s="104"/>
      <c r="I183" s="104"/>
      <c r="J183" s="104"/>
      <c r="K183" s="104"/>
      <c r="L183" s="104"/>
      <c r="M183" s="104"/>
      <c r="N183" s="104"/>
    </row>
    <row r="184" spans="1:14" x14ac:dyDescent="0.2">
      <c r="A184" s="104"/>
      <c r="B184" s="104"/>
      <c r="C184" s="104"/>
      <c r="D184" s="104"/>
      <c r="E184" s="104"/>
      <c r="F184" s="104"/>
      <c r="G184" s="104"/>
      <c r="H184" s="104"/>
      <c r="I184" s="104"/>
      <c r="J184" s="104"/>
      <c r="K184" s="104"/>
      <c r="L184" s="104"/>
      <c r="M184" s="104"/>
      <c r="N184" s="104"/>
    </row>
    <row r="185" spans="1:14" x14ac:dyDescent="0.2">
      <c r="A185" s="104"/>
      <c r="B185" s="104"/>
      <c r="C185" s="104"/>
      <c r="D185" s="104"/>
      <c r="E185" s="104"/>
      <c r="F185" s="104"/>
      <c r="G185" s="104"/>
      <c r="H185" s="104"/>
      <c r="I185" s="104"/>
      <c r="J185" s="104"/>
      <c r="K185" s="104"/>
      <c r="L185" s="104"/>
      <c r="M185" s="104"/>
      <c r="N185" s="104"/>
    </row>
    <row r="186" spans="1:14" x14ac:dyDescent="0.2">
      <c r="A186" s="104"/>
      <c r="B186" s="104"/>
      <c r="C186" s="104"/>
      <c r="D186" s="104"/>
      <c r="E186" s="104"/>
      <c r="F186" s="104"/>
      <c r="G186" s="104"/>
      <c r="H186" s="104"/>
      <c r="I186" s="104"/>
      <c r="J186" s="104"/>
      <c r="K186" s="104"/>
      <c r="L186" s="104"/>
      <c r="M186" s="104"/>
      <c r="N186" s="104"/>
    </row>
    <row r="187" spans="1:14" x14ac:dyDescent="0.2">
      <c r="A187" s="104"/>
      <c r="B187" s="104"/>
      <c r="C187" s="104"/>
      <c r="D187" s="104"/>
      <c r="E187" s="104"/>
      <c r="F187" s="104"/>
      <c r="G187" s="104"/>
      <c r="H187" s="104"/>
      <c r="I187" s="104"/>
      <c r="J187" s="104"/>
      <c r="K187" s="104"/>
      <c r="L187" s="104"/>
      <c r="M187" s="104"/>
      <c r="N187" s="104"/>
    </row>
    <row r="188" spans="1:14" x14ac:dyDescent="0.2">
      <c r="A188" s="104"/>
      <c r="B188" s="104"/>
      <c r="C188" s="104"/>
      <c r="D188" s="104"/>
      <c r="E188" s="104"/>
      <c r="F188" s="104"/>
      <c r="G188" s="104"/>
      <c r="H188" s="104"/>
      <c r="I188" s="104"/>
      <c r="J188" s="104"/>
      <c r="K188" s="104"/>
      <c r="L188" s="104"/>
      <c r="M188" s="104"/>
      <c r="N188" s="104"/>
    </row>
    <row r="189" spans="1:14" x14ac:dyDescent="0.2">
      <c r="A189" s="104"/>
      <c r="B189" s="104"/>
      <c r="C189" s="104"/>
      <c r="D189" s="104"/>
      <c r="E189" s="104"/>
      <c r="F189" s="104"/>
      <c r="G189" s="104"/>
      <c r="H189" s="104"/>
      <c r="I189" s="104"/>
      <c r="J189" s="104"/>
      <c r="K189" s="104"/>
      <c r="L189" s="104"/>
      <c r="M189" s="104"/>
      <c r="N189" s="104"/>
    </row>
    <row r="190" spans="1:14" x14ac:dyDescent="0.2">
      <c r="A190" s="104"/>
      <c r="B190" s="104"/>
      <c r="C190" s="104"/>
      <c r="D190" s="104"/>
      <c r="E190" s="104"/>
      <c r="F190" s="104"/>
      <c r="G190" s="104"/>
      <c r="H190" s="104"/>
      <c r="I190" s="104"/>
      <c r="J190" s="104"/>
      <c r="K190" s="104"/>
      <c r="L190" s="104"/>
      <c r="M190" s="104"/>
      <c r="N190" s="104"/>
    </row>
    <row r="191" spans="1:14" x14ac:dyDescent="0.2">
      <c r="A191" s="104"/>
      <c r="B191" s="104"/>
      <c r="C191" s="104"/>
      <c r="D191" s="104"/>
      <c r="E191" s="104"/>
      <c r="F191" s="104"/>
      <c r="G191" s="104"/>
      <c r="H191" s="104"/>
      <c r="I191" s="104"/>
      <c r="J191" s="104"/>
      <c r="K191" s="104"/>
      <c r="L191" s="104"/>
      <c r="M191" s="104"/>
      <c r="N191" s="104"/>
    </row>
    <row r="192" spans="1:14" x14ac:dyDescent="0.2">
      <c r="A192" s="104"/>
      <c r="B192" s="104"/>
      <c r="C192" s="104"/>
      <c r="D192" s="104"/>
      <c r="E192" s="104"/>
      <c r="F192" s="104"/>
      <c r="G192" s="104"/>
      <c r="H192" s="104"/>
      <c r="I192" s="104"/>
      <c r="J192" s="104"/>
      <c r="K192" s="104"/>
      <c r="L192" s="104"/>
      <c r="M192" s="104"/>
      <c r="N192" s="104"/>
    </row>
    <row r="193" spans="1:14" x14ac:dyDescent="0.2">
      <c r="A193" s="104"/>
      <c r="B193" s="104"/>
      <c r="C193" s="104"/>
      <c r="D193" s="104"/>
      <c r="E193" s="104"/>
      <c r="F193" s="104"/>
      <c r="G193" s="104"/>
      <c r="H193" s="104"/>
      <c r="I193" s="104"/>
      <c r="J193" s="104"/>
      <c r="K193" s="104"/>
      <c r="L193" s="104"/>
      <c r="M193" s="104"/>
      <c r="N193" s="104"/>
    </row>
    <row r="194" spans="1:14" x14ac:dyDescent="0.2">
      <c r="A194" s="104"/>
      <c r="B194" s="104"/>
      <c r="C194" s="104"/>
      <c r="D194" s="104"/>
      <c r="E194" s="104"/>
      <c r="F194" s="104"/>
      <c r="G194" s="104"/>
      <c r="H194" s="104"/>
      <c r="I194" s="104"/>
      <c r="J194" s="104"/>
      <c r="K194" s="104"/>
      <c r="L194" s="104"/>
      <c r="M194" s="104"/>
      <c r="N194" s="104"/>
    </row>
    <row r="195" spans="1:14" x14ac:dyDescent="0.2">
      <c r="A195" s="104"/>
      <c r="B195" s="104"/>
      <c r="C195" s="104"/>
      <c r="D195" s="104"/>
      <c r="E195" s="104"/>
      <c r="F195" s="104"/>
      <c r="G195" s="104"/>
      <c r="H195" s="104"/>
      <c r="I195" s="104"/>
      <c r="J195" s="104"/>
      <c r="K195" s="104"/>
      <c r="L195" s="104"/>
      <c r="M195" s="104"/>
      <c r="N195" s="104"/>
    </row>
    <row r="196" spans="1:14" x14ac:dyDescent="0.2">
      <c r="A196" s="104"/>
      <c r="B196" s="104"/>
      <c r="C196" s="104"/>
      <c r="D196" s="104"/>
      <c r="E196" s="104"/>
      <c r="F196" s="104"/>
      <c r="G196" s="104"/>
      <c r="H196" s="104"/>
      <c r="I196" s="104"/>
      <c r="J196" s="104"/>
      <c r="K196" s="104"/>
      <c r="L196" s="104"/>
      <c r="M196" s="104"/>
      <c r="N196" s="104"/>
    </row>
    <row r="197" spans="1:14" x14ac:dyDescent="0.2">
      <c r="A197" s="104"/>
      <c r="B197" s="104"/>
      <c r="C197" s="104"/>
      <c r="D197" s="104"/>
      <c r="E197" s="104"/>
      <c r="F197" s="104"/>
      <c r="G197" s="104"/>
      <c r="H197" s="104"/>
      <c r="I197" s="104"/>
      <c r="J197" s="104"/>
      <c r="K197" s="104"/>
      <c r="L197" s="104"/>
      <c r="M197" s="104"/>
      <c r="N197" s="104"/>
    </row>
    <row r="198" spans="1:14" x14ac:dyDescent="0.2">
      <c r="A198" s="104"/>
      <c r="B198" s="104"/>
      <c r="C198" s="104"/>
      <c r="D198" s="104"/>
      <c r="E198" s="104"/>
      <c r="F198" s="104"/>
      <c r="G198" s="104"/>
      <c r="H198" s="104"/>
      <c r="I198" s="104"/>
      <c r="J198" s="104"/>
      <c r="K198" s="104"/>
      <c r="L198" s="104"/>
      <c r="M198" s="104"/>
      <c r="N198" s="104"/>
    </row>
    <row r="199" spans="1:14" x14ac:dyDescent="0.2">
      <c r="A199" s="104"/>
      <c r="B199" s="104"/>
      <c r="C199" s="104"/>
      <c r="D199" s="104"/>
      <c r="E199" s="104"/>
      <c r="F199" s="104"/>
      <c r="G199" s="104"/>
      <c r="H199" s="104"/>
      <c r="I199" s="104"/>
      <c r="J199" s="104"/>
      <c r="K199" s="104"/>
      <c r="L199" s="104"/>
      <c r="M199" s="104"/>
      <c r="N199" s="104"/>
    </row>
    <row r="200" spans="1:14" x14ac:dyDescent="0.2">
      <c r="A200" s="104"/>
      <c r="B200" s="104"/>
      <c r="C200" s="104"/>
      <c r="D200" s="104"/>
      <c r="E200" s="104"/>
      <c r="F200" s="104"/>
      <c r="G200" s="104"/>
      <c r="H200" s="104"/>
      <c r="I200" s="104"/>
      <c r="J200" s="104"/>
      <c r="K200" s="104"/>
      <c r="L200" s="104"/>
      <c r="M200" s="104"/>
      <c r="N200" s="104"/>
    </row>
    <row r="201" spans="1:14" x14ac:dyDescent="0.2">
      <c r="A201" s="104"/>
      <c r="B201" s="104"/>
      <c r="C201" s="104"/>
      <c r="D201" s="104"/>
      <c r="E201" s="104"/>
      <c r="F201" s="104"/>
      <c r="G201" s="104"/>
      <c r="H201" s="104"/>
      <c r="I201" s="104"/>
      <c r="J201" s="104"/>
      <c r="K201" s="104"/>
      <c r="L201" s="104"/>
      <c r="M201" s="104"/>
      <c r="N201" s="104"/>
    </row>
    <row r="202" spans="1:14" x14ac:dyDescent="0.2">
      <c r="A202" s="104"/>
      <c r="B202" s="104"/>
      <c r="C202" s="104"/>
      <c r="D202" s="104"/>
      <c r="E202" s="104"/>
      <c r="F202" s="104"/>
      <c r="G202" s="104"/>
      <c r="H202" s="104"/>
      <c r="I202" s="104"/>
      <c r="J202" s="104"/>
      <c r="K202" s="104"/>
      <c r="L202" s="104"/>
      <c r="M202" s="104"/>
      <c r="N202" s="104"/>
    </row>
    <row r="203" spans="1:14" x14ac:dyDescent="0.2">
      <c r="A203" s="104"/>
      <c r="B203" s="104"/>
      <c r="C203" s="104"/>
      <c r="D203" s="104"/>
      <c r="E203" s="104"/>
      <c r="F203" s="104"/>
      <c r="G203" s="104"/>
      <c r="H203" s="104"/>
      <c r="I203" s="104"/>
      <c r="J203" s="104"/>
      <c r="K203" s="104"/>
      <c r="L203" s="104"/>
      <c r="M203" s="104"/>
      <c r="N203" s="104"/>
    </row>
    <row r="204" spans="1:14" x14ac:dyDescent="0.2">
      <c r="A204" s="104"/>
      <c r="B204" s="104"/>
      <c r="C204" s="104"/>
      <c r="D204" s="104"/>
      <c r="E204" s="104"/>
      <c r="F204" s="104"/>
      <c r="G204" s="104"/>
      <c r="H204" s="104"/>
      <c r="I204" s="104"/>
      <c r="J204" s="104"/>
      <c r="K204" s="104"/>
      <c r="L204" s="104"/>
      <c r="M204" s="104"/>
      <c r="N204" s="104"/>
    </row>
    <row r="205" spans="1:14" x14ac:dyDescent="0.2">
      <c r="A205" s="104"/>
      <c r="B205" s="104"/>
      <c r="C205" s="104"/>
      <c r="D205" s="104"/>
      <c r="E205" s="104"/>
      <c r="F205" s="104"/>
      <c r="G205" s="104"/>
      <c r="H205" s="104"/>
      <c r="I205" s="104"/>
      <c r="J205" s="104"/>
      <c r="K205" s="104"/>
      <c r="L205" s="104"/>
      <c r="M205" s="104"/>
      <c r="N205" s="104"/>
    </row>
    <row r="206" spans="1:14" x14ac:dyDescent="0.2">
      <c r="A206" s="104"/>
      <c r="B206" s="104"/>
      <c r="C206" s="104"/>
      <c r="D206" s="104"/>
      <c r="E206" s="104"/>
      <c r="F206" s="104"/>
      <c r="G206" s="104"/>
      <c r="H206" s="104"/>
      <c r="I206" s="104"/>
      <c r="J206" s="104"/>
      <c r="K206" s="104"/>
      <c r="L206" s="104"/>
      <c r="M206" s="104"/>
      <c r="N206" s="104"/>
    </row>
    <row r="207" spans="1:14" x14ac:dyDescent="0.2">
      <c r="A207" s="104"/>
      <c r="B207" s="104"/>
      <c r="C207" s="104"/>
      <c r="D207" s="104"/>
      <c r="E207" s="104"/>
      <c r="F207" s="104"/>
      <c r="G207" s="104"/>
      <c r="H207" s="104"/>
      <c r="I207" s="104"/>
      <c r="J207" s="104"/>
      <c r="K207" s="104"/>
      <c r="L207" s="104"/>
      <c r="M207" s="104"/>
      <c r="N207" s="104"/>
    </row>
    <row r="208" spans="1:14" x14ac:dyDescent="0.2">
      <c r="A208" s="104"/>
      <c r="B208" s="104"/>
      <c r="C208" s="104"/>
      <c r="D208" s="104"/>
      <c r="E208" s="104"/>
      <c r="F208" s="104"/>
      <c r="G208" s="104"/>
      <c r="H208" s="104"/>
      <c r="I208" s="104"/>
      <c r="J208" s="104"/>
      <c r="K208" s="104"/>
      <c r="L208" s="104"/>
      <c r="M208" s="104"/>
      <c r="N208" s="104"/>
    </row>
    <row r="209" spans="1:14" x14ac:dyDescent="0.2">
      <c r="A209" s="104"/>
      <c r="B209" s="104"/>
      <c r="C209" s="104"/>
      <c r="D209" s="104"/>
      <c r="E209" s="104"/>
      <c r="F209" s="104"/>
      <c r="G209" s="104"/>
      <c r="H209" s="104"/>
      <c r="I209" s="104"/>
      <c r="J209" s="104"/>
      <c r="K209" s="104"/>
      <c r="L209" s="104"/>
      <c r="M209" s="104"/>
      <c r="N209" s="104"/>
    </row>
    <row r="210" spans="1:14" x14ac:dyDescent="0.2">
      <c r="A210" s="104"/>
      <c r="B210" s="104"/>
      <c r="C210" s="104"/>
      <c r="D210" s="104"/>
      <c r="E210" s="104"/>
      <c r="F210" s="104"/>
      <c r="G210" s="104"/>
      <c r="H210" s="104"/>
      <c r="I210" s="104"/>
      <c r="J210" s="104"/>
      <c r="K210" s="104"/>
      <c r="L210" s="104"/>
      <c r="M210" s="104"/>
      <c r="N210" s="104"/>
    </row>
    <row r="211" spans="1:14" x14ac:dyDescent="0.2">
      <c r="A211" s="104"/>
      <c r="B211" s="104"/>
      <c r="C211" s="104"/>
      <c r="D211" s="104"/>
      <c r="E211" s="104"/>
      <c r="F211" s="104"/>
      <c r="G211" s="104"/>
      <c r="H211" s="104"/>
      <c r="I211" s="104"/>
      <c r="J211" s="104"/>
      <c r="K211" s="104"/>
      <c r="L211" s="104"/>
      <c r="M211" s="104"/>
      <c r="N211" s="104"/>
    </row>
    <row r="212" spans="1:14" x14ac:dyDescent="0.2">
      <c r="A212" s="104"/>
      <c r="B212" s="104"/>
      <c r="C212" s="104"/>
      <c r="D212" s="104"/>
      <c r="E212" s="104"/>
      <c r="F212" s="104"/>
      <c r="G212" s="104"/>
      <c r="H212" s="104"/>
      <c r="I212" s="104"/>
      <c r="J212" s="104"/>
      <c r="K212" s="104"/>
      <c r="L212" s="104"/>
      <c r="M212" s="104"/>
      <c r="N212" s="104"/>
    </row>
    <row r="213" spans="1:14" x14ac:dyDescent="0.2">
      <c r="A213" s="104"/>
      <c r="B213" s="104"/>
      <c r="C213" s="104"/>
      <c r="D213" s="104"/>
      <c r="E213" s="104"/>
      <c r="F213" s="104"/>
      <c r="G213" s="104"/>
      <c r="H213" s="104"/>
      <c r="I213" s="104"/>
      <c r="J213" s="104"/>
      <c r="K213" s="104"/>
      <c r="L213" s="104"/>
      <c r="M213" s="104"/>
      <c r="N213" s="104"/>
    </row>
    <row r="214" spans="1:14" x14ac:dyDescent="0.2">
      <c r="A214" s="104"/>
      <c r="B214" s="104"/>
      <c r="C214" s="104"/>
      <c r="D214" s="104"/>
      <c r="E214" s="104"/>
      <c r="F214" s="104"/>
      <c r="G214" s="104"/>
      <c r="H214" s="104"/>
      <c r="I214" s="104"/>
      <c r="J214" s="104"/>
      <c r="K214" s="104"/>
      <c r="L214" s="104"/>
      <c r="M214" s="104"/>
      <c r="N214" s="104"/>
    </row>
    <row r="215" spans="1:14" x14ac:dyDescent="0.2">
      <c r="A215" s="104"/>
      <c r="B215" s="104"/>
      <c r="C215" s="104"/>
      <c r="D215" s="104"/>
      <c r="E215" s="104"/>
      <c r="F215" s="104"/>
      <c r="G215" s="104"/>
      <c r="H215" s="104"/>
      <c r="I215" s="104"/>
      <c r="J215" s="104"/>
      <c r="K215" s="104"/>
      <c r="L215" s="104"/>
      <c r="M215" s="104"/>
      <c r="N215" s="104"/>
    </row>
    <row r="216" spans="1:14" x14ac:dyDescent="0.2">
      <c r="A216" s="104"/>
      <c r="B216" s="104"/>
      <c r="C216" s="104"/>
      <c r="D216" s="104"/>
      <c r="E216" s="104"/>
      <c r="F216" s="104"/>
      <c r="G216" s="104"/>
      <c r="H216" s="104"/>
      <c r="I216" s="104"/>
      <c r="J216" s="104"/>
      <c r="K216" s="104"/>
      <c r="L216" s="104"/>
      <c r="M216" s="104"/>
      <c r="N216" s="104"/>
    </row>
    <row r="217" spans="1:14" x14ac:dyDescent="0.2">
      <c r="A217" s="104"/>
      <c r="B217" s="104"/>
      <c r="C217" s="104"/>
      <c r="D217" s="104"/>
      <c r="E217" s="104"/>
      <c r="F217" s="104"/>
      <c r="G217" s="104"/>
      <c r="H217" s="104"/>
      <c r="I217" s="104"/>
      <c r="J217" s="104"/>
      <c r="K217" s="104"/>
      <c r="L217" s="104"/>
      <c r="M217" s="104"/>
      <c r="N217" s="104"/>
    </row>
    <row r="218" spans="1:14" x14ac:dyDescent="0.2">
      <c r="A218" s="104"/>
      <c r="B218" s="104"/>
      <c r="C218" s="104"/>
      <c r="D218" s="104"/>
      <c r="E218" s="104"/>
      <c r="F218" s="104"/>
      <c r="G218" s="104"/>
      <c r="H218" s="104"/>
      <c r="I218" s="104"/>
      <c r="J218" s="104"/>
      <c r="K218" s="104"/>
      <c r="L218" s="104"/>
      <c r="M218" s="104"/>
      <c r="N218" s="104"/>
    </row>
    <row r="219" spans="1:14" x14ac:dyDescent="0.2">
      <c r="A219" s="104"/>
      <c r="B219" s="104"/>
      <c r="C219" s="104"/>
      <c r="D219" s="104"/>
      <c r="E219" s="104"/>
      <c r="F219" s="104"/>
      <c r="G219" s="104"/>
      <c r="H219" s="104"/>
      <c r="I219" s="104"/>
      <c r="J219" s="104"/>
      <c r="K219" s="104"/>
      <c r="L219" s="104"/>
      <c r="M219" s="104"/>
      <c r="N219" s="104"/>
    </row>
    <row r="220" spans="1:14" x14ac:dyDescent="0.2">
      <c r="A220" s="104"/>
      <c r="B220" s="104"/>
      <c r="C220" s="104"/>
      <c r="D220" s="104"/>
      <c r="E220" s="104"/>
      <c r="F220" s="104"/>
      <c r="G220" s="104"/>
      <c r="H220" s="104"/>
      <c r="I220" s="104"/>
      <c r="J220" s="104"/>
      <c r="K220" s="104"/>
      <c r="L220" s="104"/>
      <c r="M220" s="104"/>
      <c r="N220" s="104"/>
    </row>
    <row r="221" spans="1:14" x14ac:dyDescent="0.2">
      <c r="A221" s="104"/>
      <c r="B221" s="104"/>
      <c r="C221" s="104"/>
      <c r="D221" s="104"/>
      <c r="E221" s="104"/>
      <c r="F221" s="104"/>
      <c r="G221" s="104"/>
      <c r="H221" s="104"/>
      <c r="I221" s="104"/>
      <c r="J221" s="104"/>
      <c r="K221" s="104"/>
      <c r="L221" s="104"/>
      <c r="M221" s="104"/>
      <c r="N221" s="104"/>
    </row>
    <row r="222" spans="1:14" x14ac:dyDescent="0.2">
      <c r="A222" s="104"/>
      <c r="B222" s="104"/>
      <c r="C222" s="104"/>
      <c r="D222" s="104"/>
      <c r="E222" s="104"/>
      <c r="F222" s="104"/>
      <c r="G222" s="104"/>
      <c r="H222" s="104"/>
      <c r="I222" s="104"/>
      <c r="J222" s="104"/>
      <c r="K222" s="104"/>
      <c r="L222" s="104"/>
      <c r="M222" s="104"/>
      <c r="N222" s="104"/>
    </row>
    <row r="223" spans="1:14" x14ac:dyDescent="0.2">
      <c r="A223" s="104"/>
      <c r="B223" s="104"/>
      <c r="C223" s="104"/>
      <c r="D223" s="104"/>
      <c r="E223" s="104"/>
      <c r="F223" s="104"/>
      <c r="G223" s="104"/>
      <c r="H223" s="104"/>
      <c r="I223" s="104"/>
      <c r="J223" s="104"/>
      <c r="K223" s="104"/>
      <c r="L223" s="104"/>
      <c r="M223" s="104"/>
      <c r="N223" s="104"/>
    </row>
    <row r="224" spans="1:14" x14ac:dyDescent="0.2">
      <c r="A224" s="104"/>
      <c r="B224" s="104"/>
      <c r="C224" s="104"/>
      <c r="D224" s="104"/>
      <c r="E224" s="104"/>
      <c r="F224" s="104"/>
      <c r="G224" s="104"/>
      <c r="H224" s="104"/>
      <c r="I224" s="104"/>
      <c r="J224" s="104"/>
      <c r="K224" s="104"/>
      <c r="L224" s="104"/>
      <c r="M224" s="104"/>
      <c r="N224" s="104"/>
    </row>
    <row r="225" spans="1:14" x14ac:dyDescent="0.2">
      <c r="A225" s="104"/>
      <c r="B225" s="104"/>
      <c r="C225" s="104"/>
      <c r="D225" s="104"/>
      <c r="E225" s="104"/>
      <c r="F225" s="104"/>
      <c r="G225" s="104"/>
      <c r="H225" s="104"/>
      <c r="I225" s="104"/>
      <c r="J225" s="104"/>
      <c r="K225" s="104"/>
      <c r="L225" s="104"/>
      <c r="M225" s="104"/>
      <c r="N225" s="104"/>
    </row>
    <row r="226" spans="1:14" x14ac:dyDescent="0.2">
      <c r="A226" s="104"/>
      <c r="B226" s="104"/>
      <c r="C226" s="104"/>
      <c r="D226" s="104"/>
      <c r="E226" s="104"/>
      <c r="F226" s="104"/>
      <c r="G226" s="104"/>
      <c r="H226" s="104"/>
      <c r="I226" s="104"/>
      <c r="J226" s="104"/>
      <c r="K226" s="104"/>
      <c r="L226" s="104"/>
      <c r="M226" s="104"/>
      <c r="N226" s="104"/>
    </row>
    <row r="227" spans="1:14" x14ac:dyDescent="0.2">
      <c r="A227" s="104"/>
      <c r="B227" s="104"/>
      <c r="C227" s="104"/>
      <c r="D227" s="104"/>
      <c r="E227" s="104"/>
      <c r="F227" s="104"/>
      <c r="G227" s="104"/>
      <c r="H227" s="104"/>
      <c r="I227" s="104"/>
      <c r="J227" s="104"/>
      <c r="K227" s="104"/>
      <c r="L227" s="104"/>
      <c r="M227" s="104"/>
      <c r="N227" s="104"/>
    </row>
    <row r="228" spans="1:14" x14ac:dyDescent="0.2">
      <c r="A228" s="104"/>
      <c r="B228" s="104"/>
      <c r="C228" s="104"/>
      <c r="D228" s="104"/>
      <c r="E228" s="104"/>
      <c r="F228" s="104"/>
      <c r="G228" s="104"/>
      <c r="H228" s="104"/>
      <c r="I228" s="104"/>
      <c r="J228" s="104"/>
      <c r="K228" s="104"/>
      <c r="L228" s="104"/>
      <c r="M228" s="104"/>
      <c r="N228" s="104"/>
    </row>
    <row r="229" spans="1:14" x14ac:dyDescent="0.2">
      <c r="A229" s="104"/>
      <c r="B229" s="104"/>
      <c r="C229" s="104"/>
      <c r="D229" s="104"/>
      <c r="E229" s="104"/>
      <c r="F229" s="104"/>
      <c r="G229" s="104"/>
      <c r="H229" s="104"/>
      <c r="I229" s="104"/>
      <c r="J229" s="104"/>
      <c r="K229" s="104"/>
      <c r="L229" s="104"/>
      <c r="M229" s="104"/>
      <c r="N229" s="104"/>
    </row>
    <row r="230" spans="1:14" x14ac:dyDescent="0.2">
      <c r="A230" s="104"/>
      <c r="B230" s="104"/>
      <c r="C230" s="104"/>
      <c r="D230" s="104"/>
      <c r="E230" s="104"/>
      <c r="F230" s="104"/>
      <c r="G230" s="104"/>
      <c r="H230" s="104"/>
      <c r="I230" s="104"/>
      <c r="J230" s="104"/>
      <c r="K230" s="104"/>
      <c r="L230" s="104"/>
      <c r="M230" s="104"/>
      <c r="N230" s="104"/>
    </row>
    <row r="231" spans="1:14" x14ac:dyDescent="0.2">
      <c r="A231" s="104"/>
      <c r="B231" s="104"/>
      <c r="C231" s="104"/>
      <c r="D231" s="104"/>
      <c r="E231" s="104"/>
      <c r="F231" s="104"/>
      <c r="G231" s="104"/>
      <c r="H231" s="104"/>
      <c r="I231" s="104"/>
      <c r="J231" s="104"/>
      <c r="K231" s="104"/>
      <c r="L231" s="104"/>
      <c r="M231" s="104"/>
      <c r="N231" s="104"/>
    </row>
    <row r="232" spans="1:14" x14ac:dyDescent="0.2">
      <c r="A232" s="104"/>
      <c r="B232" s="104"/>
      <c r="C232" s="104"/>
      <c r="D232" s="104"/>
      <c r="E232" s="104"/>
      <c r="F232" s="104"/>
      <c r="G232" s="104"/>
      <c r="H232" s="104"/>
      <c r="I232" s="104"/>
      <c r="J232" s="104"/>
      <c r="K232" s="104"/>
      <c r="L232" s="104"/>
      <c r="M232" s="104"/>
      <c r="N232" s="104"/>
    </row>
    <row r="233" spans="1:14" x14ac:dyDescent="0.2">
      <c r="A233" s="104"/>
      <c r="B233" s="104"/>
      <c r="C233" s="104"/>
      <c r="D233" s="104"/>
      <c r="E233" s="104"/>
      <c r="F233" s="104"/>
      <c r="G233" s="104"/>
      <c r="H233" s="104"/>
      <c r="I233" s="104"/>
      <c r="J233" s="104"/>
      <c r="K233" s="104"/>
      <c r="L233" s="104"/>
      <c r="M233" s="104"/>
      <c r="N233" s="104"/>
    </row>
    <row r="234" spans="1:14" x14ac:dyDescent="0.2">
      <c r="A234" s="104"/>
      <c r="B234" s="104"/>
      <c r="C234" s="104"/>
      <c r="D234" s="104"/>
      <c r="E234" s="104"/>
      <c r="F234" s="104"/>
      <c r="G234" s="104"/>
      <c r="H234" s="104"/>
      <c r="I234" s="104"/>
      <c r="J234" s="104"/>
      <c r="K234" s="104"/>
      <c r="L234" s="104"/>
      <c r="M234" s="104"/>
      <c r="N234" s="104"/>
    </row>
    <row r="235" spans="1:14" x14ac:dyDescent="0.2">
      <c r="A235" s="104"/>
      <c r="B235" s="104"/>
      <c r="C235" s="104"/>
      <c r="D235" s="104"/>
      <c r="E235" s="104"/>
      <c r="F235" s="104"/>
      <c r="G235" s="104"/>
      <c r="H235" s="104"/>
      <c r="I235" s="104"/>
      <c r="J235" s="104"/>
      <c r="K235" s="104"/>
      <c r="L235" s="104"/>
      <c r="M235" s="104"/>
      <c r="N235" s="104"/>
    </row>
    <row r="236" spans="1:14" x14ac:dyDescent="0.2">
      <c r="A236" s="104"/>
      <c r="B236" s="104"/>
      <c r="C236" s="104"/>
      <c r="D236" s="104"/>
      <c r="E236" s="104"/>
      <c r="F236" s="104"/>
      <c r="G236" s="104"/>
      <c r="H236" s="104"/>
      <c r="I236" s="104"/>
      <c r="J236" s="104"/>
      <c r="K236" s="104"/>
      <c r="L236" s="104"/>
      <c r="M236" s="104"/>
      <c r="N236" s="104"/>
    </row>
    <row r="237" spans="1:14" x14ac:dyDescent="0.2">
      <c r="A237" s="104"/>
      <c r="B237" s="104"/>
      <c r="C237" s="104"/>
      <c r="D237" s="104"/>
      <c r="E237" s="104"/>
      <c r="F237" s="104"/>
      <c r="G237" s="104"/>
      <c r="H237" s="104"/>
      <c r="I237" s="104"/>
      <c r="J237" s="104"/>
      <c r="K237" s="104"/>
      <c r="L237" s="104"/>
      <c r="M237" s="104"/>
      <c r="N237" s="104"/>
    </row>
    <row r="238" spans="1:14" x14ac:dyDescent="0.2">
      <c r="A238" s="104"/>
      <c r="B238" s="104"/>
      <c r="C238" s="104"/>
      <c r="D238" s="104"/>
      <c r="E238" s="104"/>
      <c r="F238" s="104"/>
      <c r="G238" s="104"/>
      <c r="H238" s="104"/>
      <c r="I238" s="104"/>
      <c r="J238" s="104"/>
      <c r="K238" s="104"/>
      <c r="L238" s="104"/>
      <c r="M238" s="104"/>
      <c r="N238" s="104"/>
    </row>
    <row r="239" spans="1:14" x14ac:dyDescent="0.2">
      <c r="A239" s="104"/>
      <c r="B239" s="104"/>
      <c r="C239" s="104"/>
      <c r="D239" s="104"/>
      <c r="E239" s="104"/>
      <c r="F239" s="104"/>
      <c r="G239" s="104"/>
      <c r="H239" s="104"/>
      <c r="I239" s="104"/>
      <c r="J239" s="104"/>
      <c r="K239" s="104"/>
      <c r="L239" s="104"/>
      <c r="M239" s="104"/>
      <c r="N239" s="104"/>
    </row>
    <row r="240" spans="1:14" x14ac:dyDescent="0.2">
      <c r="A240" s="104"/>
      <c r="B240" s="104"/>
      <c r="C240" s="104"/>
      <c r="D240" s="104"/>
      <c r="E240" s="104"/>
      <c r="F240" s="104"/>
      <c r="G240" s="104"/>
      <c r="H240" s="104"/>
      <c r="I240" s="104"/>
      <c r="J240" s="104"/>
      <c r="K240" s="104"/>
      <c r="L240" s="104"/>
      <c r="M240" s="104"/>
      <c r="N240" s="104"/>
    </row>
    <row r="241" spans="1:14" x14ac:dyDescent="0.2">
      <c r="A241" s="104"/>
      <c r="B241" s="104"/>
      <c r="C241" s="104"/>
      <c r="D241" s="104"/>
      <c r="E241" s="104"/>
      <c r="F241" s="104"/>
      <c r="G241" s="104"/>
      <c r="H241" s="104"/>
      <c r="I241" s="104"/>
      <c r="J241" s="104"/>
      <c r="K241" s="104"/>
      <c r="L241" s="104"/>
      <c r="M241" s="104"/>
      <c r="N241" s="104"/>
    </row>
    <row r="242" spans="1:14" x14ac:dyDescent="0.2">
      <c r="A242" s="104"/>
      <c r="B242" s="104"/>
      <c r="C242" s="104"/>
      <c r="D242" s="104"/>
      <c r="E242" s="104"/>
      <c r="F242" s="104"/>
      <c r="G242" s="104"/>
      <c r="H242" s="104"/>
      <c r="I242" s="104"/>
      <c r="J242" s="104"/>
      <c r="K242" s="104"/>
      <c r="L242" s="104"/>
      <c r="M242" s="104"/>
      <c r="N242" s="104"/>
    </row>
    <row r="243" spans="1:14" x14ac:dyDescent="0.2">
      <c r="A243" s="104"/>
      <c r="B243" s="104"/>
      <c r="C243" s="104"/>
      <c r="D243" s="104"/>
      <c r="E243" s="104"/>
      <c r="F243" s="104"/>
      <c r="G243" s="104"/>
      <c r="H243" s="104"/>
      <c r="I243" s="104"/>
      <c r="J243" s="104"/>
      <c r="K243" s="104"/>
      <c r="L243" s="104"/>
      <c r="M243" s="104"/>
      <c r="N243" s="104"/>
    </row>
    <row r="244" spans="1:14" x14ac:dyDescent="0.2">
      <c r="A244" s="104"/>
      <c r="B244" s="104"/>
      <c r="C244" s="104"/>
      <c r="D244" s="104"/>
      <c r="E244" s="104"/>
      <c r="F244" s="104"/>
      <c r="G244" s="104"/>
      <c r="H244" s="104"/>
      <c r="I244" s="104"/>
      <c r="J244" s="104"/>
      <c r="K244" s="104"/>
      <c r="L244" s="104"/>
      <c r="M244" s="104"/>
      <c r="N244" s="104"/>
    </row>
    <row r="245" spans="1:14" x14ac:dyDescent="0.2">
      <c r="A245" s="104"/>
      <c r="B245" s="104"/>
      <c r="C245" s="104"/>
      <c r="D245" s="104"/>
      <c r="E245" s="104"/>
      <c r="F245" s="104"/>
      <c r="G245" s="104"/>
      <c r="H245" s="104"/>
      <c r="I245" s="104"/>
      <c r="J245" s="104"/>
      <c r="K245" s="104"/>
      <c r="L245" s="104"/>
      <c r="M245" s="104"/>
      <c r="N245" s="104"/>
    </row>
    <row r="246" spans="1:14" x14ac:dyDescent="0.2">
      <c r="A246" s="104"/>
      <c r="B246" s="104"/>
      <c r="C246" s="104"/>
      <c r="D246" s="104"/>
      <c r="E246" s="104"/>
      <c r="F246" s="104"/>
      <c r="G246" s="104"/>
      <c r="H246" s="104"/>
      <c r="I246" s="104"/>
      <c r="J246" s="104"/>
      <c r="K246" s="104"/>
      <c r="L246" s="104"/>
      <c r="M246" s="104"/>
      <c r="N246" s="104"/>
    </row>
  </sheetData>
  <sheetProtection algorithmName="SHA-512" hashValue="TUSZcKewYQP0pHgYRUX9AIE89Sjxgi9nTXyJPyN2Qo/t5Iw2fZ1di/N2WTq4Ji5OmzHjxCUPyc11dAzscv9uQQ==" saltValue="AkgM2Ut/GLc9YDc0DGQheQ==" spinCount="100000" sheet="1" selectLockedCells="1"/>
  <mergeCells count="2">
    <mergeCell ref="C8:F8"/>
    <mergeCell ref="I8:L8"/>
  </mergeCells>
  <conditionalFormatting sqref="B9">
    <cfRule type="expression" dxfId="9" priority="8">
      <formula>""</formula>
    </cfRule>
  </conditionalFormatting>
  <conditionalFormatting sqref="G10">
    <cfRule type="expression" dxfId="8" priority="4">
      <formula>"""$C$8=''Dropdown lists'!$D$21"""</formula>
    </cfRule>
  </conditionalFormatting>
  <conditionalFormatting sqref="C22">
    <cfRule type="expression" dxfId="7" priority="2">
      <formula>C22="Not eligible for rebate"</formula>
    </cfRule>
  </conditionalFormatting>
  <conditionalFormatting sqref="H22">
    <cfRule type="expression" dxfId="6" priority="1">
      <formula>H22="Not eligible for rebate"</formula>
    </cfRule>
  </conditionalFormatting>
  <dataValidations count="1">
    <dataValidation type="list" allowBlank="1" showInputMessage="1" showErrorMessage="1" sqref="C8 I8" xr:uid="{00000000-0002-0000-0200-000000000000}">
      <formula1>ComplianceMethod</formula1>
    </dataValidation>
  </dataValidations>
  <pageMargins left="0.7" right="0.7" top="0.75" bottom="0.75" header="0.3" footer="0.3"/>
  <pageSetup orientation="portrait" verticalDpi="0" r:id="rId1"/>
  <ignoredErrors>
    <ignoredError sqref="L21 F21" formula="1"/>
  </ignoredErrors>
  <extLst>
    <ext xmlns:x14="http://schemas.microsoft.com/office/spreadsheetml/2009/9/main" uri="{78C0D931-6437-407d-A8EE-F0AAD7539E65}">
      <x14:conditionalFormattings>
        <x14:conditionalFormatting xmlns:xm="http://schemas.microsoft.com/office/excel/2006/main">
          <x14:cfRule type="expression" priority="21" id="{E51DD30A-D4A0-431D-9895-B043A8DE0961}">
            <xm:f>$C$8='Dropdown lists'!$C$23</xm:f>
            <x14:dxf>
              <fill>
                <patternFill>
                  <bgColor theme="0" tint="-0.499984740745262"/>
                </patternFill>
              </fill>
            </x14:dxf>
          </x14:cfRule>
          <xm:sqref>G9</xm:sqref>
        </x14:conditionalFormatting>
        <x14:conditionalFormatting xmlns:xm="http://schemas.microsoft.com/office/excel/2006/main">
          <x14:cfRule type="expression" priority="22" id="{7BCF8D25-0F19-4B64-9E92-071CAC64FE4B}">
            <xm:f>$I$8='Dropdown lists'!$C$23</xm:f>
            <x14:dxf>
              <fill>
                <patternFill>
                  <bgColor theme="0" tint="-0.499984740745262"/>
                </patternFill>
              </fill>
            </x14:dxf>
          </x14:cfRule>
          <xm:sqref>M9</xm:sqref>
        </x14:conditionalFormatting>
        <x14:conditionalFormatting xmlns:xm="http://schemas.microsoft.com/office/excel/2006/main">
          <x14:cfRule type="expression" priority="23" id="{1E626BD6-A550-4139-865C-CC714BE41150}">
            <xm:f>OR($C$8='Dropdown lists'!$C$21,$C$8='Dropdown lists'!$C$22)</xm:f>
            <x14:dxf>
              <fill>
                <patternFill>
                  <bgColor theme="0" tint="-0.499984740745262"/>
                </patternFill>
              </fill>
            </x14:dxf>
          </x14:cfRule>
          <xm:sqref>G10</xm:sqref>
        </x14:conditionalFormatting>
        <x14:conditionalFormatting xmlns:xm="http://schemas.microsoft.com/office/excel/2006/main">
          <x14:cfRule type="expression" priority="24" id="{32016FEE-49D0-47F6-A6D3-EC7D10776E89}">
            <xm:f>OR($I$8='Dropdown lists'!$C$21,$I$8='Dropdown lists'!$C$22)</xm:f>
            <x14:dxf>
              <fill>
                <patternFill>
                  <bgColor theme="0" tint="-0.499984740745262"/>
                </patternFill>
              </fill>
            </x14:dxf>
          </x14:cfRule>
          <xm:sqref>M10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'Dropdown lists'!$C$3:$C$4</xm:f>
          </x14:formula1>
          <xm:sqref>C4</xm:sqref>
        </x14:dataValidation>
        <x14:dataValidation type="list" allowBlank="1" showInputMessage="1" showErrorMessage="1" xr:uid="{00000000-0002-0000-0200-000002000000}">
          <x14:formula1>
            <xm:f>'Dropdown lists'!$C$21:$C$24</xm:f>
          </x14:formula1>
          <xm:sqref>C8 I8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S1168"/>
  <sheetViews>
    <sheetView showGridLines="0" workbookViewId="0">
      <selection activeCell="C26" sqref="C26"/>
    </sheetView>
  </sheetViews>
  <sheetFormatPr defaultColWidth="9.140625" defaultRowHeight="14.25" x14ac:dyDescent="0.2"/>
  <cols>
    <col min="1" max="1" width="9.140625" style="72"/>
    <col min="2" max="2" width="14.140625" style="72" customWidth="1"/>
    <col min="3" max="3" width="35.5703125" style="72" customWidth="1"/>
    <col min="4" max="4" width="9.140625" style="72"/>
    <col min="5" max="5" width="9.5703125" style="76" customWidth="1"/>
    <col min="6" max="9" width="9.140625" style="76"/>
    <col min="10" max="10" width="9.140625" style="104" hidden="1" customWidth="1"/>
    <col min="11" max="11" width="12.42578125" style="104" hidden="1" customWidth="1"/>
    <col min="12" max="12" width="10.140625" style="104" hidden="1" customWidth="1"/>
    <col min="13" max="13" width="10" style="104" hidden="1" customWidth="1"/>
    <col min="14" max="14" width="12" style="104" hidden="1" customWidth="1"/>
    <col min="15" max="15" width="9.28515625" style="104" hidden="1" customWidth="1"/>
    <col min="16" max="16" width="8.85546875" style="104" hidden="1" customWidth="1"/>
    <col min="17" max="17" width="10" style="104" hidden="1" customWidth="1"/>
    <col min="18" max="18" width="9.28515625" style="104" hidden="1" customWidth="1"/>
    <col min="19" max="19" width="10.28515625" style="104" hidden="1" customWidth="1"/>
    <col min="20" max="20" width="9.140625" style="104" hidden="1" customWidth="1"/>
    <col min="21" max="21" width="9.28515625" style="104" hidden="1" customWidth="1"/>
    <col min="22" max="22" width="10.140625" style="104" hidden="1" customWidth="1"/>
    <col min="23" max="24" width="9.140625" style="104" hidden="1" customWidth="1"/>
    <col min="25" max="25" width="9.140625" style="104" customWidth="1"/>
    <col min="26" max="45" width="9.140625" style="104"/>
    <col min="46" max="16384" width="9.140625" style="72"/>
  </cols>
  <sheetData>
    <row r="1" spans="1:23" ht="23.25" x14ac:dyDescent="0.35">
      <c r="A1" s="22" t="s">
        <v>75</v>
      </c>
      <c r="G1" s="96"/>
    </row>
    <row r="2" spans="1:23" ht="25.5" x14ac:dyDescent="0.2">
      <c r="A2" s="174" t="s">
        <v>123</v>
      </c>
      <c r="K2" s="250" t="s">
        <v>210</v>
      </c>
      <c r="L2" s="401" t="s">
        <v>166</v>
      </c>
      <c r="M2" s="401"/>
      <c r="N2" s="202" t="s">
        <v>191</v>
      </c>
      <c r="O2" s="401" t="s">
        <v>168</v>
      </c>
      <c r="P2" s="401"/>
      <c r="Q2" s="189" t="s">
        <v>165</v>
      </c>
      <c r="R2" s="189" t="s">
        <v>107</v>
      </c>
      <c r="S2" s="189" t="s">
        <v>166</v>
      </c>
      <c r="T2" s="188"/>
      <c r="U2" s="400" t="s">
        <v>151</v>
      </c>
      <c r="V2" s="400"/>
    </row>
    <row r="3" spans="1:23" ht="15" thickBot="1" x14ac:dyDescent="0.25">
      <c r="K3" s="250" t="s">
        <v>211</v>
      </c>
      <c r="L3" s="190" t="s">
        <v>155</v>
      </c>
      <c r="M3" s="190" t="s">
        <v>156</v>
      </c>
      <c r="N3" s="226" t="s">
        <v>192</v>
      </c>
      <c r="O3" s="190" t="s">
        <v>157</v>
      </c>
      <c r="P3" s="190" t="s">
        <v>158</v>
      </c>
      <c r="Q3" s="190" t="s">
        <v>159</v>
      </c>
      <c r="R3" s="190" t="s">
        <v>160</v>
      </c>
      <c r="S3" s="190" t="s">
        <v>156</v>
      </c>
      <c r="T3" s="190" t="s">
        <v>161</v>
      </c>
      <c r="U3" s="190" t="s">
        <v>164</v>
      </c>
      <c r="V3" s="190" t="s">
        <v>112</v>
      </c>
    </row>
    <row r="4" spans="1:23" ht="15" x14ac:dyDescent="0.25">
      <c r="B4" s="201" t="s">
        <v>189</v>
      </c>
      <c r="C4" s="253" t="str">
        <f>IF('Lighting Schedule'!C5=0,"",'Lighting Schedule'!C5)</f>
        <v/>
      </c>
      <c r="D4" s="1"/>
      <c r="K4" s="252">
        <f>SUM('Lighting Schedule'!D57,'Lighting Schedule'!G127)</f>
        <v>0</v>
      </c>
      <c r="L4" s="107">
        <f>'Lighting Power Allowance'!P13</f>
        <v>0</v>
      </c>
      <c r="M4" s="191">
        <f>L4/1000</f>
        <v>0</v>
      </c>
      <c r="N4" s="107">
        <f>'Lighting Schedule'!X127</f>
        <v>0</v>
      </c>
      <c r="O4" s="192">
        <f>'Dropdown lists'!D63</f>
        <v>1.0843478260869568</v>
      </c>
      <c r="P4" s="192">
        <f>'Dropdown lists'!E63</f>
        <v>1.2391304347826086</v>
      </c>
      <c r="Q4" s="192">
        <f>'Dropdown lists'!H64</f>
        <v>0.63400000000000001</v>
      </c>
      <c r="R4" s="107">
        <f>M4*N4*O4</f>
        <v>0</v>
      </c>
      <c r="S4" s="191">
        <f>M4*P4*Q4</f>
        <v>0</v>
      </c>
      <c r="T4" s="193" t="str">
        <f>IF(OR('Lighting Power Allowance'!F20=0,'Lighting Power Allowance'!F21=0),"No",IF('Lighting Power Allowance'!P14&gt;=10%,"Yes","No"))</f>
        <v>No</v>
      </c>
      <c r="U4" s="109">
        <v>0.15</v>
      </c>
      <c r="V4" s="194">
        <f>U4*R4</f>
        <v>0</v>
      </c>
      <c r="W4" s="249" t="s">
        <v>162</v>
      </c>
    </row>
    <row r="5" spans="1:23" ht="15" x14ac:dyDescent="0.25">
      <c r="B5" s="201" t="s">
        <v>1</v>
      </c>
      <c r="C5" s="254" t="str">
        <f>IF('Lighting Schedule'!C6=0,"",'Lighting Schedule'!C6)</f>
        <v/>
      </c>
      <c r="D5" s="1"/>
      <c r="K5" s="252" t="str">
        <f>'Lighting Schedule'!G203</f>
        <v/>
      </c>
      <c r="L5" s="107">
        <f>'Lighting Power Allowance'!Q13</f>
        <v>0</v>
      </c>
      <c r="M5" s="191">
        <f>L5/1000</f>
        <v>0</v>
      </c>
      <c r="N5" s="107">
        <f>'Lighting Schedule'!X203</f>
        <v>0</v>
      </c>
      <c r="O5" s="192">
        <f>'Dropdown lists'!D61</f>
        <v>1</v>
      </c>
      <c r="P5" s="192">
        <f>'Dropdown lists'!E64</f>
        <v>1</v>
      </c>
      <c r="Q5" s="192">
        <f>'Dropdown lists'!H64</f>
        <v>0.63400000000000001</v>
      </c>
      <c r="R5" s="107">
        <f>M5*N5*O5</f>
        <v>0</v>
      </c>
      <c r="S5" s="191">
        <f>M5*P5*Q5</f>
        <v>0</v>
      </c>
      <c r="T5" s="193" t="str">
        <f>IF(OR('Lighting Power Allowance'!L20=0,'Lighting Power Allowance'!L21=0),"No",IF('Lighting Power Allowance'!Q14&gt;=10%,"Yes","No"))</f>
        <v>No</v>
      </c>
      <c r="U5" s="109">
        <v>0.15</v>
      </c>
      <c r="V5" s="194">
        <f>U5*R5</f>
        <v>0</v>
      </c>
      <c r="W5" s="249" t="s">
        <v>163</v>
      </c>
    </row>
    <row r="6" spans="1:23" ht="15.75" thickBot="1" x14ac:dyDescent="0.3">
      <c r="B6" s="201" t="s">
        <v>2</v>
      </c>
      <c r="C6" s="255" t="str">
        <f>IF('Lighting Schedule'!C7=0,"",'Lighting Schedule'!C7)</f>
        <v/>
      </c>
      <c r="D6" s="1"/>
      <c r="K6" s="106"/>
      <c r="M6" s="195">
        <f>SUM(M4:M5)</f>
        <v>0</v>
      </c>
      <c r="Q6" s="196"/>
      <c r="R6" s="197">
        <f>SUM(R4:R5)</f>
        <v>0</v>
      </c>
      <c r="S6" s="195">
        <f>SUM(S4:S5)</f>
        <v>0</v>
      </c>
      <c r="U6" s="196"/>
      <c r="V6" s="198">
        <f>SUM(V4:V5)</f>
        <v>0</v>
      </c>
      <c r="W6" s="249" t="s">
        <v>167</v>
      </c>
    </row>
    <row r="7" spans="1:23" ht="15" thickBot="1" x14ac:dyDescent="0.25">
      <c r="D7" s="1"/>
      <c r="J7" s="185"/>
      <c r="K7" s="185"/>
      <c r="L7" s="185"/>
      <c r="M7" s="185"/>
      <c r="N7" s="134"/>
      <c r="O7" s="134"/>
    </row>
    <row r="8" spans="1:23" ht="15" x14ac:dyDescent="0.25">
      <c r="B8" s="231" t="s">
        <v>105</v>
      </c>
      <c r="C8" s="61"/>
      <c r="D8" s="1"/>
      <c r="J8" s="199"/>
      <c r="K8" s="134"/>
      <c r="L8" s="185"/>
      <c r="M8" s="185"/>
      <c r="N8" s="134"/>
      <c r="O8" s="134"/>
    </row>
    <row r="9" spans="1:23" ht="15" x14ac:dyDescent="0.25">
      <c r="B9" s="227">
        <f>IF(T4="No",0,R4)</f>
        <v>0</v>
      </c>
      <c r="C9" s="59" t="s">
        <v>38</v>
      </c>
      <c r="D9" s="1"/>
      <c r="J9" s="199"/>
      <c r="K9" s="134"/>
      <c r="L9" s="185"/>
      <c r="M9" s="185"/>
      <c r="N9" s="134"/>
      <c r="O9" s="134"/>
    </row>
    <row r="10" spans="1:23" ht="15.75" thickBot="1" x14ac:dyDescent="0.3">
      <c r="B10" s="230">
        <f>IF(T4="No",0,S4)</f>
        <v>0</v>
      </c>
      <c r="C10" s="60" t="s">
        <v>203</v>
      </c>
      <c r="D10" s="1"/>
      <c r="J10" s="199"/>
      <c r="K10" s="134"/>
      <c r="L10" s="134"/>
      <c r="M10" s="185"/>
      <c r="N10" s="134"/>
      <c r="O10" s="134"/>
    </row>
    <row r="11" spans="1:23" ht="15" thickBot="1" x14ac:dyDescent="0.25">
      <c r="B11" s="1"/>
      <c r="C11" s="1"/>
      <c r="D11" s="1"/>
      <c r="J11" s="134"/>
      <c r="K11" s="134"/>
      <c r="N11" s="134"/>
      <c r="O11" s="134"/>
    </row>
    <row r="12" spans="1:23" ht="15" x14ac:dyDescent="0.25">
      <c r="B12" s="231" t="s">
        <v>106</v>
      </c>
      <c r="C12" s="61"/>
      <c r="D12" s="1"/>
      <c r="J12" s="134"/>
      <c r="K12" s="134"/>
      <c r="N12" s="134"/>
      <c r="O12" s="134"/>
    </row>
    <row r="13" spans="1:23" ht="15" x14ac:dyDescent="0.25">
      <c r="B13" s="227">
        <f>IF(T5="No",0,R5)</f>
        <v>0</v>
      </c>
      <c r="C13" s="59" t="s">
        <v>38</v>
      </c>
      <c r="D13" s="1"/>
      <c r="J13" s="185"/>
      <c r="K13" s="134"/>
      <c r="N13" s="134"/>
      <c r="O13" s="134"/>
    </row>
    <row r="14" spans="1:23" ht="15.75" thickBot="1" x14ac:dyDescent="0.3">
      <c r="B14" s="230">
        <f>IF(T5="No",0,S5)</f>
        <v>0</v>
      </c>
      <c r="C14" s="60" t="s">
        <v>203</v>
      </c>
      <c r="D14" s="1"/>
      <c r="J14" s="185"/>
      <c r="K14" s="134"/>
      <c r="N14" s="134"/>
      <c r="O14" s="134"/>
    </row>
    <row r="15" spans="1:23" ht="15" thickBot="1" x14ac:dyDescent="0.25">
      <c r="B15" s="1"/>
      <c r="C15" s="1"/>
      <c r="D15" s="1"/>
      <c r="J15" s="200"/>
      <c r="K15" s="134"/>
      <c r="N15" s="134"/>
      <c r="O15" s="134"/>
    </row>
    <row r="16" spans="1:23" ht="15" x14ac:dyDescent="0.25">
      <c r="B16" s="175" t="s">
        <v>149</v>
      </c>
      <c r="C16" s="176"/>
    </row>
    <row r="17" spans="1:9" ht="15" x14ac:dyDescent="0.25">
      <c r="B17" s="227" t="str">
        <f>IF(SUM(K4:K5)=0,"",SUM(K4:K5))</f>
        <v/>
      </c>
      <c r="C17" s="248" t="s">
        <v>216</v>
      </c>
    </row>
    <row r="18" spans="1:9" ht="15" x14ac:dyDescent="0.25">
      <c r="B18" s="227">
        <f>B13+B9</f>
        <v>0</v>
      </c>
      <c r="C18" s="58" t="s">
        <v>107</v>
      </c>
    </row>
    <row r="19" spans="1:9" ht="15" x14ac:dyDescent="0.25">
      <c r="B19" s="228">
        <f>B14+B10</f>
        <v>0</v>
      </c>
      <c r="C19" s="58" t="s">
        <v>204</v>
      </c>
    </row>
    <row r="20" spans="1:9" ht="15.75" thickBot="1" x14ac:dyDescent="0.3">
      <c r="B20" s="229">
        <f>IF(AND(T4="No",T5="No"),0,IF(V6&lt;0,0,V6))</f>
        <v>0</v>
      </c>
      <c r="C20" s="69" t="s">
        <v>151</v>
      </c>
    </row>
    <row r="22" spans="1:9" x14ac:dyDescent="0.2">
      <c r="B22" s="246" t="str">
        <f>IF(AND(T4="Yes",N4=0),"Note: Operating hours for conditioned space must be entered to estimate rebate amount","")</f>
        <v/>
      </c>
    </row>
    <row r="23" spans="1:9" x14ac:dyDescent="0.2">
      <c r="A23" s="104"/>
      <c r="B23" s="110" t="str">
        <f>IF(AND(T5="Yes",N5=0),"Note: Operating hours for unconditioned space must be entered to estimate rebate amount","")</f>
        <v/>
      </c>
      <c r="C23" s="104"/>
      <c r="D23" s="104"/>
      <c r="E23" s="104"/>
      <c r="F23" s="104"/>
      <c r="G23" s="104"/>
      <c r="H23" s="104"/>
      <c r="I23" s="104"/>
    </row>
    <row r="24" spans="1:9" x14ac:dyDescent="0.2">
      <c r="A24" s="104"/>
      <c r="B24" s="104"/>
      <c r="C24" s="104"/>
      <c r="D24" s="104"/>
      <c r="E24" s="104"/>
      <c r="F24" s="104"/>
      <c r="G24" s="104"/>
      <c r="H24" s="104"/>
      <c r="I24" s="104"/>
    </row>
    <row r="25" spans="1:9" x14ac:dyDescent="0.2">
      <c r="A25" s="104"/>
      <c r="B25" s="104"/>
      <c r="C25" s="104"/>
      <c r="D25" s="104"/>
      <c r="E25" s="104"/>
      <c r="F25" s="104"/>
      <c r="G25" s="104"/>
      <c r="H25" s="104"/>
      <c r="I25" s="104"/>
    </row>
    <row r="26" spans="1:9" x14ac:dyDescent="0.2">
      <c r="A26" s="104"/>
      <c r="B26" s="104"/>
      <c r="C26" s="104"/>
      <c r="D26" s="104"/>
      <c r="E26" s="104"/>
      <c r="F26" s="104"/>
      <c r="G26" s="104"/>
      <c r="H26" s="104"/>
      <c r="I26" s="104"/>
    </row>
    <row r="27" spans="1:9" x14ac:dyDescent="0.2">
      <c r="A27" s="104"/>
      <c r="B27" s="104"/>
      <c r="C27" s="104"/>
      <c r="D27" s="104"/>
      <c r="E27" s="104"/>
      <c r="F27" s="104"/>
      <c r="G27" s="104"/>
      <c r="H27" s="104"/>
      <c r="I27" s="104"/>
    </row>
    <row r="28" spans="1:9" x14ac:dyDescent="0.2">
      <c r="A28" s="104"/>
      <c r="B28" s="104"/>
      <c r="C28" s="104"/>
      <c r="D28" s="104"/>
      <c r="E28" s="104"/>
      <c r="F28" s="104"/>
      <c r="G28" s="104"/>
      <c r="H28" s="104"/>
      <c r="I28" s="104"/>
    </row>
    <row r="29" spans="1:9" x14ac:dyDescent="0.2">
      <c r="A29" s="104"/>
      <c r="B29" s="104"/>
      <c r="C29" s="104"/>
      <c r="D29" s="104"/>
      <c r="E29" s="104"/>
      <c r="F29" s="104"/>
      <c r="G29" s="104"/>
      <c r="H29" s="104"/>
      <c r="I29" s="104"/>
    </row>
    <row r="30" spans="1:9" x14ac:dyDescent="0.2">
      <c r="A30" s="104"/>
      <c r="B30" s="104"/>
      <c r="C30" s="104"/>
      <c r="D30" s="104"/>
      <c r="E30" s="104"/>
      <c r="F30" s="104"/>
      <c r="G30" s="104"/>
      <c r="H30" s="104"/>
      <c r="I30" s="104"/>
    </row>
    <row r="31" spans="1:9" x14ac:dyDescent="0.2">
      <c r="A31" s="104"/>
      <c r="B31" s="104"/>
      <c r="C31" s="104"/>
      <c r="D31" s="104"/>
      <c r="E31" s="104"/>
      <c r="F31" s="104"/>
      <c r="G31" s="104"/>
      <c r="H31" s="104"/>
      <c r="I31" s="104"/>
    </row>
    <row r="32" spans="1:9" x14ac:dyDescent="0.2">
      <c r="A32" s="104"/>
      <c r="B32" s="104"/>
      <c r="C32" s="104"/>
      <c r="D32" s="104"/>
      <c r="E32" s="104"/>
      <c r="F32" s="104"/>
      <c r="G32" s="104"/>
      <c r="H32" s="104"/>
      <c r="I32" s="104"/>
    </row>
    <row r="33" spans="1:9" x14ac:dyDescent="0.2">
      <c r="A33" s="104"/>
      <c r="B33" s="104"/>
      <c r="C33" s="104"/>
      <c r="D33" s="104"/>
      <c r="E33" s="104"/>
      <c r="F33" s="104"/>
      <c r="G33" s="104"/>
      <c r="H33" s="104"/>
      <c r="I33" s="104"/>
    </row>
    <row r="34" spans="1:9" x14ac:dyDescent="0.2">
      <c r="A34" s="104"/>
      <c r="B34" s="104"/>
      <c r="C34" s="104"/>
      <c r="D34" s="104"/>
      <c r="E34" s="104"/>
      <c r="F34" s="104"/>
      <c r="G34" s="104"/>
      <c r="H34" s="104"/>
      <c r="I34" s="104"/>
    </row>
    <row r="35" spans="1:9" x14ac:dyDescent="0.2">
      <c r="A35" s="104"/>
      <c r="B35" s="104"/>
      <c r="C35" s="104"/>
      <c r="D35" s="104"/>
      <c r="E35" s="104"/>
      <c r="F35" s="104"/>
      <c r="G35" s="104"/>
      <c r="H35" s="104"/>
      <c r="I35" s="104"/>
    </row>
    <row r="36" spans="1:9" x14ac:dyDescent="0.2">
      <c r="A36" s="104"/>
      <c r="B36" s="104"/>
      <c r="C36" s="104"/>
      <c r="D36" s="104"/>
      <c r="E36" s="104"/>
      <c r="F36" s="104"/>
      <c r="G36" s="104"/>
      <c r="H36" s="104"/>
      <c r="I36" s="104"/>
    </row>
    <row r="37" spans="1:9" x14ac:dyDescent="0.2">
      <c r="A37" s="104"/>
      <c r="B37" s="104"/>
      <c r="C37" s="104"/>
      <c r="D37" s="104"/>
      <c r="E37" s="104"/>
      <c r="F37" s="104"/>
      <c r="G37" s="104"/>
      <c r="H37" s="104"/>
      <c r="I37" s="104"/>
    </row>
    <row r="38" spans="1:9" x14ac:dyDescent="0.2">
      <c r="A38" s="104"/>
      <c r="B38" s="104"/>
      <c r="C38" s="104"/>
      <c r="D38" s="104"/>
      <c r="E38" s="104"/>
      <c r="F38" s="104"/>
      <c r="G38" s="104"/>
      <c r="H38" s="104"/>
      <c r="I38" s="104"/>
    </row>
    <row r="39" spans="1:9" x14ac:dyDescent="0.2">
      <c r="A39" s="104"/>
      <c r="B39" s="104"/>
      <c r="C39" s="104"/>
      <c r="D39" s="104"/>
      <c r="E39" s="104"/>
      <c r="F39" s="104"/>
      <c r="G39" s="104"/>
      <c r="H39" s="104"/>
      <c r="I39" s="104"/>
    </row>
    <row r="40" spans="1:9" x14ac:dyDescent="0.2">
      <c r="A40" s="104"/>
      <c r="B40" s="104"/>
      <c r="C40" s="104"/>
      <c r="D40" s="104"/>
      <c r="E40" s="104"/>
      <c r="F40" s="104"/>
      <c r="G40" s="104"/>
      <c r="H40" s="104"/>
      <c r="I40" s="104"/>
    </row>
    <row r="41" spans="1:9" x14ac:dyDescent="0.2">
      <c r="A41" s="104"/>
      <c r="B41" s="104"/>
      <c r="C41" s="104"/>
      <c r="D41" s="104"/>
      <c r="E41" s="104"/>
      <c r="F41" s="104"/>
      <c r="G41" s="104"/>
      <c r="H41" s="104"/>
      <c r="I41" s="104"/>
    </row>
    <row r="42" spans="1:9" x14ac:dyDescent="0.2">
      <c r="A42" s="104"/>
      <c r="B42" s="104"/>
      <c r="C42" s="104"/>
      <c r="D42" s="104"/>
      <c r="E42" s="104"/>
      <c r="F42" s="104"/>
      <c r="G42" s="104"/>
      <c r="H42" s="104"/>
      <c r="I42" s="104"/>
    </row>
    <row r="43" spans="1:9" x14ac:dyDescent="0.2">
      <c r="A43" s="104"/>
      <c r="B43" s="104"/>
      <c r="C43" s="104"/>
      <c r="D43" s="104"/>
      <c r="E43" s="104"/>
      <c r="F43" s="104"/>
      <c r="G43" s="104"/>
      <c r="H43" s="104"/>
      <c r="I43" s="104"/>
    </row>
    <row r="44" spans="1:9" x14ac:dyDescent="0.2">
      <c r="A44" s="104"/>
      <c r="B44" s="104"/>
      <c r="C44" s="104"/>
      <c r="D44" s="104"/>
      <c r="E44" s="104"/>
      <c r="F44" s="104"/>
      <c r="G44" s="104"/>
      <c r="H44" s="104"/>
      <c r="I44" s="104"/>
    </row>
    <row r="45" spans="1:9" x14ac:dyDescent="0.2">
      <c r="A45" s="104"/>
      <c r="B45" s="104"/>
      <c r="C45" s="104"/>
      <c r="D45" s="104"/>
      <c r="E45" s="104"/>
      <c r="F45" s="104"/>
      <c r="G45" s="104"/>
      <c r="H45" s="104"/>
      <c r="I45" s="104"/>
    </row>
    <row r="46" spans="1:9" x14ac:dyDescent="0.2">
      <c r="A46" s="104"/>
      <c r="B46" s="104"/>
      <c r="C46" s="104"/>
      <c r="D46" s="104"/>
      <c r="E46" s="104"/>
      <c r="F46" s="104"/>
      <c r="G46" s="104"/>
      <c r="H46" s="104"/>
      <c r="I46" s="104"/>
    </row>
    <row r="47" spans="1:9" x14ac:dyDescent="0.2">
      <c r="A47" s="104"/>
      <c r="B47" s="104"/>
      <c r="C47" s="104"/>
      <c r="D47" s="104"/>
      <c r="E47" s="104"/>
      <c r="F47" s="104"/>
      <c r="G47" s="104"/>
      <c r="H47" s="104"/>
      <c r="I47" s="104"/>
    </row>
    <row r="48" spans="1:9" x14ac:dyDescent="0.2">
      <c r="A48" s="104"/>
      <c r="B48" s="104"/>
      <c r="C48" s="104"/>
      <c r="D48" s="104"/>
      <c r="E48" s="104"/>
      <c r="F48" s="104"/>
      <c r="G48" s="104"/>
      <c r="H48" s="104"/>
      <c r="I48" s="104"/>
    </row>
    <row r="49" spans="1:9" x14ac:dyDescent="0.2">
      <c r="A49" s="104"/>
      <c r="B49" s="104"/>
      <c r="C49" s="104"/>
      <c r="D49" s="104"/>
      <c r="E49" s="104"/>
      <c r="F49" s="104"/>
      <c r="G49" s="104"/>
      <c r="H49" s="104"/>
      <c r="I49" s="104"/>
    </row>
    <row r="50" spans="1:9" x14ac:dyDescent="0.2">
      <c r="A50" s="104"/>
      <c r="B50" s="104"/>
      <c r="C50" s="104"/>
      <c r="D50" s="104"/>
      <c r="E50" s="104"/>
      <c r="F50" s="104"/>
      <c r="G50" s="104"/>
      <c r="H50" s="104"/>
      <c r="I50" s="104"/>
    </row>
    <row r="51" spans="1:9" x14ac:dyDescent="0.2">
      <c r="A51" s="104"/>
      <c r="B51" s="104"/>
      <c r="C51" s="104"/>
      <c r="D51" s="104"/>
      <c r="E51" s="104"/>
      <c r="F51" s="104"/>
      <c r="G51" s="104"/>
      <c r="H51" s="104"/>
      <c r="I51" s="104"/>
    </row>
    <row r="52" spans="1:9" x14ac:dyDescent="0.2">
      <c r="A52" s="104"/>
      <c r="B52" s="104"/>
      <c r="C52" s="104"/>
      <c r="D52" s="104"/>
      <c r="E52" s="104"/>
      <c r="F52" s="104"/>
      <c r="G52" s="104"/>
      <c r="H52" s="104"/>
      <c r="I52" s="104"/>
    </row>
    <row r="53" spans="1:9" x14ac:dyDescent="0.2">
      <c r="A53" s="104"/>
      <c r="B53" s="104"/>
      <c r="C53" s="104"/>
      <c r="D53" s="104"/>
      <c r="E53" s="104"/>
      <c r="F53" s="104"/>
      <c r="G53" s="104"/>
      <c r="H53" s="104"/>
      <c r="I53" s="104"/>
    </row>
    <row r="54" spans="1:9" x14ac:dyDescent="0.2">
      <c r="A54" s="104"/>
      <c r="B54" s="104"/>
      <c r="C54" s="104"/>
      <c r="D54" s="104"/>
      <c r="E54" s="104"/>
      <c r="F54" s="104"/>
      <c r="G54" s="104"/>
      <c r="H54" s="104"/>
      <c r="I54" s="104"/>
    </row>
    <row r="55" spans="1:9" x14ac:dyDescent="0.2">
      <c r="A55" s="104"/>
      <c r="B55" s="104"/>
      <c r="C55" s="104"/>
      <c r="D55" s="104"/>
      <c r="E55" s="104"/>
      <c r="F55" s="104"/>
      <c r="G55" s="104"/>
      <c r="H55" s="104"/>
      <c r="I55" s="104"/>
    </row>
    <row r="56" spans="1:9" x14ac:dyDescent="0.2">
      <c r="A56" s="104"/>
      <c r="B56" s="104"/>
      <c r="C56" s="104"/>
      <c r="D56" s="104"/>
      <c r="E56" s="104"/>
      <c r="F56" s="104"/>
      <c r="G56" s="104"/>
      <c r="H56" s="104"/>
      <c r="I56" s="104"/>
    </row>
    <row r="57" spans="1:9" x14ac:dyDescent="0.2">
      <c r="A57" s="104"/>
      <c r="B57" s="104"/>
      <c r="C57" s="104"/>
      <c r="D57" s="104"/>
      <c r="E57" s="104"/>
      <c r="F57" s="104"/>
      <c r="G57" s="104"/>
      <c r="H57" s="104"/>
      <c r="I57" s="104"/>
    </row>
    <row r="58" spans="1:9" x14ac:dyDescent="0.2">
      <c r="A58" s="104"/>
      <c r="B58" s="104"/>
      <c r="C58" s="104"/>
      <c r="D58" s="104"/>
      <c r="E58" s="104"/>
      <c r="F58" s="104"/>
      <c r="G58" s="104"/>
      <c r="H58" s="104"/>
      <c r="I58" s="104"/>
    </row>
    <row r="59" spans="1:9" x14ac:dyDescent="0.2">
      <c r="A59" s="104"/>
      <c r="B59" s="104"/>
      <c r="C59" s="104"/>
      <c r="D59" s="104"/>
      <c r="E59" s="104"/>
      <c r="F59" s="104"/>
      <c r="G59" s="104"/>
      <c r="H59" s="104"/>
      <c r="I59" s="104"/>
    </row>
    <row r="60" spans="1:9" x14ac:dyDescent="0.2">
      <c r="A60" s="104"/>
      <c r="B60" s="104"/>
      <c r="C60" s="104"/>
      <c r="D60" s="104"/>
      <c r="E60" s="104"/>
      <c r="F60" s="104"/>
      <c r="G60" s="104"/>
      <c r="H60" s="104"/>
      <c r="I60" s="104"/>
    </row>
    <row r="61" spans="1:9" x14ac:dyDescent="0.2">
      <c r="A61" s="104"/>
      <c r="B61" s="104"/>
      <c r="C61" s="104"/>
      <c r="D61" s="104"/>
      <c r="E61" s="104"/>
      <c r="F61" s="104"/>
      <c r="G61" s="104"/>
      <c r="H61" s="104"/>
      <c r="I61" s="104"/>
    </row>
    <row r="62" spans="1:9" x14ac:dyDescent="0.2">
      <c r="A62" s="104"/>
      <c r="B62" s="104"/>
      <c r="C62" s="104"/>
      <c r="D62" s="104"/>
      <c r="E62" s="104"/>
      <c r="F62" s="104"/>
      <c r="G62" s="104"/>
      <c r="H62" s="104"/>
      <c r="I62" s="104"/>
    </row>
    <row r="63" spans="1:9" x14ac:dyDescent="0.2">
      <c r="A63" s="104"/>
      <c r="B63" s="104"/>
      <c r="C63" s="104"/>
      <c r="D63" s="104"/>
      <c r="E63" s="104"/>
      <c r="F63" s="104"/>
      <c r="G63" s="104"/>
      <c r="H63" s="104"/>
      <c r="I63" s="104"/>
    </row>
    <row r="64" spans="1:9" x14ac:dyDescent="0.2">
      <c r="A64" s="104"/>
      <c r="B64" s="104"/>
      <c r="C64" s="104"/>
      <c r="D64" s="104"/>
      <c r="E64" s="104"/>
      <c r="F64" s="104"/>
      <c r="G64" s="104"/>
      <c r="H64" s="104"/>
      <c r="I64" s="104"/>
    </row>
    <row r="65" spans="1:9" x14ac:dyDescent="0.2">
      <c r="A65" s="104"/>
      <c r="B65" s="104"/>
      <c r="C65" s="104"/>
      <c r="D65" s="104"/>
      <c r="E65" s="104"/>
      <c r="F65" s="104"/>
      <c r="G65" s="104"/>
      <c r="H65" s="104"/>
      <c r="I65" s="104"/>
    </row>
    <row r="66" spans="1:9" x14ac:dyDescent="0.2">
      <c r="A66" s="104"/>
      <c r="B66" s="104"/>
      <c r="C66" s="104"/>
      <c r="D66" s="104"/>
      <c r="E66" s="104"/>
      <c r="F66" s="104"/>
      <c r="G66" s="104"/>
      <c r="H66" s="104"/>
      <c r="I66" s="104"/>
    </row>
    <row r="67" spans="1:9" x14ac:dyDescent="0.2">
      <c r="A67" s="104"/>
      <c r="B67" s="104"/>
      <c r="C67" s="104"/>
      <c r="D67" s="104"/>
      <c r="E67" s="104"/>
      <c r="F67" s="104"/>
      <c r="G67" s="104"/>
      <c r="H67" s="104"/>
      <c r="I67" s="104"/>
    </row>
    <row r="68" spans="1:9" x14ac:dyDescent="0.2">
      <c r="A68" s="104"/>
      <c r="B68" s="104"/>
      <c r="C68" s="104"/>
      <c r="D68" s="104"/>
      <c r="E68" s="104"/>
      <c r="F68" s="104"/>
      <c r="G68" s="104"/>
      <c r="H68" s="104"/>
      <c r="I68" s="104"/>
    </row>
    <row r="69" spans="1:9" x14ac:dyDescent="0.2">
      <c r="A69" s="104"/>
      <c r="B69" s="104"/>
      <c r="C69" s="104"/>
      <c r="D69" s="104"/>
      <c r="E69" s="104"/>
      <c r="F69" s="104"/>
      <c r="G69" s="104"/>
      <c r="H69" s="104"/>
      <c r="I69" s="104"/>
    </row>
    <row r="70" spans="1:9" x14ac:dyDescent="0.2">
      <c r="A70" s="104"/>
      <c r="B70" s="104"/>
      <c r="C70" s="104"/>
      <c r="D70" s="104"/>
      <c r="E70" s="104"/>
      <c r="F70" s="104"/>
      <c r="G70" s="104"/>
      <c r="H70" s="104"/>
      <c r="I70" s="104"/>
    </row>
    <row r="71" spans="1:9" x14ac:dyDescent="0.2">
      <c r="A71" s="104"/>
      <c r="B71" s="104"/>
      <c r="C71" s="104"/>
      <c r="D71" s="104"/>
      <c r="E71" s="104"/>
      <c r="F71" s="104"/>
      <c r="G71" s="104"/>
      <c r="H71" s="104"/>
      <c r="I71" s="104"/>
    </row>
    <row r="72" spans="1:9" x14ac:dyDescent="0.2">
      <c r="A72" s="104"/>
      <c r="B72" s="104"/>
      <c r="C72" s="104"/>
      <c r="D72" s="104"/>
      <c r="E72" s="104"/>
      <c r="F72" s="104"/>
      <c r="G72" s="104"/>
      <c r="H72" s="104"/>
      <c r="I72" s="104"/>
    </row>
    <row r="73" spans="1:9" x14ac:dyDescent="0.2">
      <c r="A73" s="104"/>
      <c r="B73" s="104"/>
      <c r="C73" s="104"/>
      <c r="D73" s="104"/>
      <c r="E73" s="104"/>
      <c r="F73" s="104"/>
      <c r="G73" s="104"/>
      <c r="H73" s="104"/>
      <c r="I73" s="104"/>
    </row>
    <row r="74" spans="1:9" x14ac:dyDescent="0.2">
      <c r="A74" s="104"/>
      <c r="B74" s="104"/>
      <c r="C74" s="104"/>
      <c r="D74" s="104"/>
      <c r="E74" s="104"/>
      <c r="F74" s="104"/>
      <c r="G74" s="104"/>
      <c r="H74" s="104"/>
      <c r="I74" s="104"/>
    </row>
    <row r="75" spans="1:9" x14ac:dyDescent="0.2">
      <c r="A75" s="104"/>
      <c r="B75" s="104"/>
      <c r="C75" s="104"/>
      <c r="D75" s="104"/>
      <c r="E75" s="104"/>
      <c r="F75" s="104"/>
      <c r="G75" s="104"/>
      <c r="H75" s="104"/>
      <c r="I75" s="104"/>
    </row>
    <row r="76" spans="1:9" x14ac:dyDescent="0.2">
      <c r="A76" s="104"/>
      <c r="B76" s="104"/>
      <c r="C76" s="104"/>
      <c r="D76" s="104"/>
      <c r="E76" s="104"/>
      <c r="F76" s="104"/>
      <c r="G76" s="104"/>
      <c r="H76" s="104"/>
      <c r="I76" s="104"/>
    </row>
    <row r="77" spans="1:9" x14ac:dyDescent="0.2">
      <c r="A77" s="104"/>
      <c r="B77" s="104"/>
      <c r="C77" s="104"/>
      <c r="D77" s="104"/>
      <c r="E77" s="104"/>
      <c r="F77" s="104"/>
      <c r="G77" s="104"/>
      <c r="H77" s="104"/>
      <c r="I77" s="104"/>
    </row>
    <row r="78" spans="1:9" x14ac:dyDescent="0.2">
      <c r="A78" s="104"/>
      <c r="B78" s="104"/>
      <c r="C78" s="104"/>
      <c r="D78" s="104"/>
      <c r="E78" s="104"/>
      <c r="F78" s="104"/>
      <c r="G78" s="104"/>
      <c r="H78" s="104"/>
      <c r="I78" s="104"/>
    </row>
    <row r="79" spans="1:9" x14ac:dyDescent="0.2">
      <c r="A79" s="104"/>
      <c r="B79" s="104"/>
      <c r="C79" s="104"/>
      <c r="D79" s="104"/>
      <c r="E79" s="104"/>
      <c r="F79" s="104"/>
      <c r="G79" s="104"/>
      <c r="H79" s="104"/>
      <c r="I79" s="104"/>
    </row>
    <row r="80" spans="1:9" x14ac:dyDescent="0.2">
      <c r="A80" s="104"/>
      <c r="B80" s="104"/>
      <c r="C80" s="104"/>
      <c r="D80" s="104"/>
      <c r="E80" s="104"/>
      <c r="F80" s="104"/>
      <c r="G80" s="104"/>
      <c r="H80" s="104"/>
      <c r="I80" s="104"/>
    </row>
    <row r="81" spans="1:9" x14ac:dyDescent="0.2">
      <c r="A81" s="104"/>
      <c r="B81" s="104"/>
      <c r="C81" s="104"/>
      <c r="D81" s="104"/>
      <c r="E81" s="104"/>
      <c r="F81" s="104"/>
      <c r="G81" s="104"/>
      <c r="H81" s="104"/>
      <c r="I81" s="104"/>
    </row>
    <row r="82" spans="1:9" x14ac:dyDescent="0.2">
      <c r="A82" s="104"/>
      <c r="B82" s="104"/>
      <c r="C82" s="104"/>
      <c r="D82" s="104"/>
      <c r="E82" s="104"/>
      <c r="F82" s="104"/>
      <c r="G82" s="104"/>
      <c r="H82" s="104"/>
      <c r="I82" s="104"/>
    </row>
    <row r="83" spans="1:9" x14ac:dyDescent="0.2">
      <c r="A83" s="104"/>
      <c r="B83" s="104"/>
      <c r="C83" s="104"/>
      <c r="D83" s="104"/>
      <c r="E83" s="104"/>
      <c r="F83" s="104"/>
      <c r="G83" s="104"/>
      <c r="H83" s="104"/>
      <c r="I83" s="104"/>
    </row>
    <row r="84" spans="1:9" x14ac:dyDescent="0.2">
      <c r="A84" s="104"/>
      <c r="B84" s="104"/>
      <c r="C84" s="104"/>
      <c r="D84" s="104"/>
      <c r="E84" s="104"/>
      <c r="F84" s="104"/>
      <c r="G84" s="104"/>
      <c r="H84" s="104"/>
      <c r="I84" s="104"/>
    </row>
    <row r="85" spans="1:9" x14ac:dyDescent="0.2">
      <c r="A85" s="104"/>
      <c r="B85" s="104"/>
      <c r="C85" s="104"/>
      <c r="D85" s="104"/>
      <c r="E85" s="104"/>
      <c r="F85" s="104"/>
      <c r="G85" s="104"/>
      <c r="H85" s="104"/>
      <c r="I85" s="104"/>
    </row>
    <row r="86" spans="1:9" x14ac:dyDescent="0.2">
      <c r="A86" s="104"/>
      <c r="B86" s="104"/>
      <c r="C86" s="104"/>
      <c r="D86" s="104"/>
      <c r="E86" s="104"/>
      <c r="F86" s="104"/>
      <c r="G86" s="104"/>
      <c r="H86" s="104"/>
      <c r="I86" s="104"/>
    </row>
    <row r="87" spans="1:9" x14ac:dyDescent="0.2">
      <c r="A87" s="104"/>
      <c r="B87" s="104"/>
      <c r="C87" s="104"/>
      <c r="D87" s="104"/>
      <c r="E87" s="104"/>
      <c r="F87" s="104"/>
      <c r="G87" s="104"/>
      <c r="H87" s="104"/>
      <c r="I87" s="104"/>
    </row>
    <row r="88" spans="1:9" x14ac:dyDescent="0.2">
      <c r="A88" s="104"/>
      <c r="B88" s="104"/>
      <c r="C88" s="104"/>
      <c r="D88" s="104"/>
      <c r="E88" s="104"/>
      <c r="F88" s="104"/>
      <c r="G88" s="104"/>
      <c r="H88" s="104"/>
      <c r="I88" s="104"/>
    </row>
    <row r="89" spans="1:9" x14ac:dyDescent="0.2">
      <c r="A89" s="104"/>
      <c r="B89" s="104"/>
      <c r="C89" s="104"/>
      <c r="D89" s="104"/>
      <c r="E89" s="104"/>
      <c r="F89" s="104"/>
      <c r="G89" s="104"/>
      <c r="H89" s="104"/>
      <c r="I89" s="104"/>
    </row>
    <row r="90" spans="1:9" x14ac:dyDescent="0.2">
      <c r="A90" s="104"/>
      <c r="B90" s="104"/>
      <c r="C90" s="104"/>
      <c r="D90" s="104"/>
      <c r="E90" s="104"/>
      <c r="F90" s="104"/>
      <c r="G90" s="104"/>
      <c r="H90" s="104"/>
      <c r="I90" s="104"/>
    </row>
    <row r="91" spans="1:9" x14ac:dyDescent="0.2">
      <c r="A91" s="104"/>
      <c r="B91" s="104"/>
      <c r="C91" s="104"/>
      <c r="D91" s="104"/>
      <c r="E91" s="104"/>
      <c r="F91" s="104"/>
      <c r="G91" s="104"/>
      <c r="H91" s="104"/>
      <c r="I91" s="104"/>
    </row>
    <row r="92" spans="1:9" x14ac:dyDescent="0.2">
      <c r="A92" s="104"/>
      <c r="B92" s="104"/>
      <c r="C92" s="104"/>
      <c r="D92" s="104"/>
      <c r="E92" s="104"/>
      <c r="F92" s="104"/>
      <c r="G92" s="104"/>
      <c r="H92" s="104"/>
      <c r="I92" s="104"/>
    </row>
    <row r="93" spans="1:9" x14ac:dyDescent="0.2">
      <c r="A93" s="104"/>
      <c r="B93" s="104"/>
      <c r="C93" s="104"/>
      <c r="D93" s="104"/>
      <c r="E93" s="104"/>
      <c r="F93" s="104"/>
      <c r="G93" s="104"/>
      <c r="H93" s="104"/>
      <c r="I93" s="104"/>
    </row>
    <row r="94" spans="1:9" x14ac:dyDescent="0.2">
      <c r="A94" s="104"/>
      <c r="B94" s="104"/>
      <c r="C94" s="104"/>
      <c r="D94" s="104"/>
      <c r="E94" s="104"/>
      <c r="F94" s="104"/>
      <c r="G94" s="104"/>
      <c r="H94" s="104"/>
      <c r="I94" s="104"/>
    </row>
    <row r="95" spans="1:9" x14ac:dyDescent="0.2">
      <c r="A95" s="104"/>
      <c r="B95" s="104"/>
      <c r="C95" s="104"/>
      <c r="D95" s="104"/>
      <c r="E95" s="104"/>
      <c r="F95" s="104"/>
      <c r="G95" s="104"/>
      <c r="H95" s="104"/>
      <c r="I95" s="104"/>
    </row>
    <row r="96" spans="1:9" x14ac:dyDescent="0.2">
      <c r="A96" s="104"/>
      <c r="B96" s="104"/>
      <c r="C96" s="104"/>
      <c r="D96" s="104"/>
      <c r="E96" s="104"/>
      <c r="F96" s="104"/>
      <c r="G96" s="104"/>
      <c r="H96" s="104"/>
      <c r="I96" s="104"/>
    </row>
    <row r="97" spans="1:9" x14ac:dyDescent="0.2">
      <c r="A97" s="104"/>
      <c r="B97" s="104"/>
      <c r="C97" s="104"/>
      <c r="D97" s="104"/>
      <c r="E97" s="104"/>
      <c r="F97" s="104"/>
      <c r="G97" s="104"/>
      <c r="H97" s="104"/>
      <c r="I97" s="104"/>
    </row>
    <row r="98" spans="1:9" x14ac:dyDescent="0.2">
      <c r="A98" s="104"/>
      <c r="B98" s="104"/>
      <c r="C98" s="104"/>
      <c r="D98" s="104"/>
      <c r="E98" s="104"/>
      <c r="F98" s="104"/>
      <c r="G98" s="104"/>
      <c r="H98" s="104"/>
      <c r="I98" s="104"/>
    </row>
    <row r="99" spans="1:9" x14ac:dyDescent="0.2">
      <c r="A99" s="104"/>
      <c r="B99" s="104"/>
      <c r="C99" s="104"/>
      <c r="D99" s="104"/>
      <c r="E99" s="104"/>
      <c r="F99" s="104"/>
      <c r="G99" s="104"/>
      <c r="H99" s="104"/>
      <c r="I99" s="104"/>
    </row>
    <row r="100" spans="1:9" x14ac:dyDescent="0.2">
      <c r="A100" s="104"/>
      <c r="B100" s="104"/>
      <c r="C100" s="104"/>
      <c r="D100" s="104"/>
      <c r="E100" s="104"/>
      <c r="F100" s="104"/>
      <c r="G100" s="104"/>
      <c r="H100" s="104"/>
      <c r="I100" s="104"/>
    </row>
    <row r="101" spans="1:9" x14ac:dyDescent="0.2">
      <c r="A101" s="104"/>
      <c r="B101" s="104"/>
      <c r="C101" s="104"/>
      <c r="D101" s="104"/>
      <c r="E101" s="104"/>
      <c r="F101" s="104"/>
      <c r="G101" s="104"/>
      <c r="H101" s="104"/>
      <c r="I101" s="104"/>
    </row>
    <row r="102" spans="1:9" x14ac:dyDescent="0.2">
      <c r="A102" s="104"/>
      <c r="B102" s="104"/>
      <c r="C102" s="104"/>
      <c r="D102" s="104"/>
      <c r="E102" s="104"/>
      <c r="F102" s="104"/>
      <c r="G102" s="104"/>
      <c r="H102" s="104"/>
      <c r="I102" s="104"/>
    </row>
    <row r="103" spans="1:9" x14ac:dyDescent="0.2">
      <c r="A103" s="104"/>
      <c r="B103" s="104"/>
      <c r="C103" s="104"/>
      <c r="D103" s="104"/>
      <c r="E103" s="104"/>
      <c r="F103" s="104"/>
      <c r="G103" s="104"/>
      <c r="H103" s="104"/>
      <c r="I103" s="104"/>
    </row>
    <row r="104" spans="1:9" x14ac:dyDescent="0.2">
      <c r="A104" s="104"/>
      <c r="B104" s="104"/>
      <c r="C104" s="104"/>
      <c r="D104" s="104"/>
      <c r="E104" s="104"/>
      <c r="F104" s="104"/>
      <c r="G104" s="104"/>
      <c r="H104" s="104"/>
      <c r="I104" s="104"/>
    </row>
    <row r="105" spans="1:9" x14ac:dyDescent="0.2">
      <c r="A105" s="104"/>
      <c r="B105" s="104"/>
      <c r="C105" s="104"/>
      <c r="D105" s="104"/>
      <c r="E105" s="104"/>
      <c r="F105" s="104"/>
      <c r="G105" s="104"/>
      <c r="H105" s="104"/>
      <c r="I105" s="104"/>
    </row>
    <row r="106" spans="1:9" x14ac:dyDescent="0.2">
      <c r="A106" s="104"/>
      <c r="B106" s="104"/>
      <c r="C106" s="104"/>
      <c r="D106" s="104"/>
      <c r="E106" s="104"/>
      <c r="F106" s="104"/>
      <c r="G106" s="104"/>
      <c r="H106" s="104"/>
      <c r="I106" s="104"/>
    </row>
    <row r="107" spans="1:9" x14ac:dyDescent="0.2">
      <c r="A107" s="104"/>
      <c r="B107" s="104"/>
      <c r="C107" s="104"/>
      <c r="D107" s="104"/>
      <c r="E107" s="104"/>
      <c r="F107" s="104"/>
      <c r="G107" s="104"/>
      <c r="H107" s="104"/>
      <c r="I107" s="104"/>
    </row>
    <row r="108" spans="1:9" x14ac:dyDescent="0.2">
      <c r="A108" s="104"/>
      <c r="B108" s="104"/>
      <c r="C108" s="104"/>
      <c r="D108" s="104"/>
      <c r="E108" s="104"/>
      <c r="F108" s="104"/>
      <c r="G108" s="104"/>
      <c r="H108" s="104"/>
      <c r="I108" s="104"/>
    </row>
    <row r="109" spans="1:9" x14ac:dyDescent="0.2">
      <c r="A109" s="104"/>
      <c r="B109" s="104"/>
      <c r="C109" s="104"/>
      <c r="D109" s="104"/>
      <c r="E109" s="104"/>
      <c r="F109" s="104"/>
      <c r="G109" s="104"/>
      <c r="H109" s="104"/>
      <c r="I109" s="104"/>
    </row>
    <row r="110" spans="1:9" x14ac:dyDescent="0.2">
      <c r="A110" s="104"/>
      <c r="B110" s="104"/>
      <c r="C110" s="104"/>
      <c r="D110" s="104"/>
      <c r="E110" s="104"/>
      <c r="F110" s="104"/>
      <c r="G110" s="104"/>
      <c r="H110" s="104"/>
      <c r="I110" s="104"/>
    </row>
    <row r="111" spans="1:9" x14ac:dyDescent="0.2">
      <c r="A111" s="104"/>
      <c r="B111" s="104"/>
      <c r="C111" s="104"/>
      <c r="D111" s="104"/>
      <c r="E111" s="104"/>
      <c r="F111" s="104"/>
      <c r="G111" s="104"/>
      <c r="H111" s="104"/>
      <c r="I111" s="104"/>
    </row>
    <row r="112" spans="1:9" x14ac:dyDescent="0.2">
      <c r="A112" s="104"/>
      <c r="B112" s="104"/>
      <c r="C112" s="104"/>
      <c r="D112" s="104"/>
      <c r="E112" s="104"/>
      <c r="F112" s="104"/>
      <c r="G112" s="104"/>
      <c r="H112" s="104"/>
      <c r="I112" s="104"/>
    </row>
    <row r="113" spans="1:9" x14ac:dyDescent="0.2">
      <c r="A113" s="104"/>
      <c r="B113" s="104"/>
      <c r="C113" s="104"/>
      <c r="D113" s="104"/>
      <c r="E113" s="104"/>
      <c r="F113" s="104"/>
      <c r="G113" s="104"/>
      <c r="H113" s="104"/>
      <c r="I113" s="104"/>
    </row>
    <row r="114" spans="1:9" x14ac:dyDescent="0.2">
      <c r="A114" s="104"/>
      <c r="B114" s="104"/>
      <c r="C114" s="104"/>
      <c r="D114" s="104"/>
      <c r="E114" s="104"/>
      <c r="F114" s="104"/>
      <c r="G114" s="104"/>
      <c r="H114" s="104"/>
      <c r="I114" s="104"/>
    </row>
    <row r="115" spans="1:9" x14ac:dyDescent="0.2">
      <c r="A115" s="104"/>
      <c r="B115" s="104"/>
      <c r="C115" s="104"/>
      <c r="D115" s="104"/>
      <c r="E115" s="104"/>
      <c r="F115" s="104"/>
      <c r="G115" s="104"/>
      <c r="H115" s="104"/>
      <c r="I115" s="104"/>
    </row>
    <row r="116" spans="1:9" x14ac:dyDescent="0.2">
      <c r="A116" s="104"/>
      <c r="B116" s="104"/>
      <c r="C116" s="104"/>
      <c r="D116" s="104"/>
      <c r="E116" s="104"/>
      <c r="F116" s="104"/>
      <c r="G116" s="104"/>
      <c r="H116" s="104"/>
      <c r="I116" s="104"/>
    </row>
    <row r="117" spans="1:9" x14ac:dyDescent="0.2">
      <c r="A117" s="104"/>
      <c r="B117" s="104"/>
      <c r="C117" s="104"/>
      <c r="D117" s="104"/>
      <c r="E117" s="104"/>
      <c r="F117" s="104"/>
      <c r="G117" s="104"/>
      <c r="H117" s="104"/>
      <c r="I117" s="104"/>
    </row>
    <row r="118" spans="1:9" x14ac:dyDescent="0.2">
      <c r="A118" s="104"/>
      <c r="B118" s="104"/>
      <c r="C118" s="104"/>
      <c r="D118" s="104"/>
      <c r="E118" s="104"/>
      <c r="F118" s="104"/>
      <c r="G118" s="104"/>
      <c r="H118" s="104"/>
      <c r="I118" s="104"/>
    </row>
    <row r="119" spans="1:9" x14ac:dyDescent="0.2">
      <c r="A119" s="104"/>
      <c r="B119" s="104"/>
      <c r="C119" s="104"/>
      <c r="D119" s="104"/>
      <c r="E119" s="104"/>
      <c r="F119" s="104"/>
      <c r="G119" s="104"/>
      <c r="H119" s="104"/>
      <c r="I119" s="104"/>
    </row>
    <row r="120" spans="1:9" x14ac:dyDescent="0.2">
      <c r="A120" s="104"/>
      <c r="B120" s="104"/>
      <c r="C120" s="104"/>
      <c r="D120" s="104"/>
      <c r="E120" s="104"/>
      <c r="F120" s="104"/>
      <c r="G120" s="104"/>
      <c r="H120" s="104"/>
      <c r="I120" s="104"/>
    </row>
    <row r="121" spans="1:9" x14ac:dyDescent="0.2">
      <c r="A121" s="104"/>
      <c r="B121" s="104"/>
      <c r="C121" s="104"/>
      <c r="D121" s="104"/>
      <c r="E121" s="104"/>
      <c r="F121" s="104"/>
      <c r="G121" s="104"/>
      <c r="H121" s="104"/>
      <c r="I121" s="104"/>
    </row>
    <row r="122" spans="1:9" x14ac:dyDescent="0.2">
      <c r="A122" s="104"/>
      <c r="B122" s="104"/>
      <c r="C122" s="104"/>
      <c r="D122" s="104"/>
      <c r="E122" s="104"/>
      <c r="F122" s="104"/>
      <c r="G122" s="104"/>
      <c r="H122" s="104"/>
      <c r="I122" s="104"/>
    </row>
    <row r="123" spans="1:9" x14ac:dyDescent="0.2">
      <c r="A123" s="104"/>
      <c r="B123" s="104"/>
      <c r="C123" s="104"/>
      <c r="D123" s="104"/>
      <c r="E123" s="104"/>
      <c r="F123" s="104"/>
      <c r="G123" s="104"/>
      <c r="H123" s="104"/>
      <c r="I123" s="104"/>
    </row>
    <row r="124" spans="1:9" x14ac:dyDescent="0.2">
      <c r="A124" s="104"/>
      <c r="B124" s="104"/>
      <c r="C124" s="104"/>
      <c r="D124" s="104"/>
      <c r="E124" s="104"/>
      <c r="F124" s="104"/>
      <c r="G124" s="104"/>
      <c r="H124" s="104"/>
      <c r="I124" s="104"/>
    </row>
    <row r="125" spans="1:9" x14ac:dyDescent="0.2">
      <c r="A125" s="104"/>
      <c r="B125" s="104"/>
      <c r="C125" s="104"/>
      <c r="D125" s="104"/>
      <c r="E125" s="104"/>
      <c r="F125" s="104"/>
      <c r="G125" s="104"/>
      <c r="H125" s="104"/>
      <c r="I125" s="104"/>
    </row>
    <row r="126" spans="1:9" x14ac:dyDescent="0.2">
      <c r="A126" s="104"/>
      <c r="B126" s="104"/>
      <c r="C126" s="104"/>
      <c r="D126" s="104"/>
      <c r="E126" s="104"/>
      <c r="F126" s="104"/>
      <c r="G126" s="104"/>
      <c r="H126" s="104"/>
      <c r="I126" s="104"/>
    </row>
    <row r="127" spans="1:9" x14ac:dyDescent="0.2">
      <c r="A127" s="104"/>
      <c r="B127" s="104"/>
      <c r="C127" s="104"/>
      <c r="D127" s="104"/>
      <c r="E127" s="104"/>
      <c r="F127" s="104"/>
      <c r="G127" s="104"/>
      <c r="H127" s="104"/>
      <c r="I127" s="104"/>
    </row>
    <row r="128" spans="1:9" x14ac:dyDescent="0.2">
      <c r="A128" s="104"/>
      <c r="B128" s="104"/>
      <c r="C128" s="104"/>
      <c r="D128" s="104"/>
      <c r="E128" s="104"/>
      <c r="F128" s="104"/>
      <c r="G128" s="104"/>
      <c r="H128" s="104"/>
      <c r="I128" s="104"/>
    </row>
    <row r="129" spans="1:9" x14ac:dyDescent="0.2">
      <c r="A129" s="104"/>
      <c r="B129" s="104"/>
      <c r="C129" s="104"/>
      <c r="D129" s="104"/>
      <c r="E129" s="104"/>
      <c r="F129" s="104"/>
      <c r="G129" s="104"/>
      <c r="H129" s="104"/>
      <c r="I129" s="104"/>
    </row>
    <row r="130" spans="1:9" x14ac:dyDescent="0.2">
      <c r="A130" s="104"/>
      <c r="B130" s="104"/>
      <c r="C130" s="104"/>
      <c r="D130" s="104"/>
      <c r="E130" s="104"/>
      <c r="F130" s="104"/>
      <c r="G130" s="104"/>
      <c r="H130" s="104"/>
      <c r="I130" s="104"/>
    </row>
    <row r="131" spans="1:9" x14ac:dyDescent="0.2">
      <c r="A131" s="104"/>
      <c r="B131" s="104"/>
      <c r="C131" s="104"/>
      <c r="D131" s="104"/>
      <c r="E131" s="104"/>
      <c r="F131" s="104"/>
      <c r="G131" s="104"/>
      <c r="H131" s="104"/>
      <c r="I131" s="104"/>
    </row>
    <row r="132" spans="1:9" x14ac:dyDescent="0.2">
      <c r="A132" s="104"/>
      <c r="B132" s="104"/>
      <c r="C132" s="104"/>
      <c r="D132" s="104"/>
      <c r="E132" s="104"/>
      <c r="F132" s="104"/>
      <c r="G132" s="104"/>
      <c r="H132" s="104"/>
      <c r="I132" s="104"/>
    </row>
    <row r="133" spans="1:9" x14ac:dyDescent="0.2">
      <c r="A133" s="104"/>
      <c r="B133" s="104"/>
      <c r="C133" s="104"/>
      <c r="D133" s="104"/>
      <c r="E133" s="104"/>
      <c r="F133" s="104"/>
      <c r="G133" s="104"/>
      <c r="H133" s="104"/>
      <c r="I133" s="104"/>
    </row>
    <row r="134" spans="1:9" x14ac:dyDescent="0.2">
      <c r="A134" s="104"/>
      <c r="B134" s="104"/>
      <c r="C134" s="104"/>
      <c r="D134" s="104"/>
      <c r="E134" s="104"/>
      <c r="F134" s="104"/>
      <c r="G134" s="104"/>
      <c r="H134" s="104"/>
      <c r="I134" s="104"/>
    </row>
    <row r="135" spans="1:9" x14ac:dyDescent="0.2">
      <c r="A135" s="104"/>
      <c r="B135" s="104"/>
      <c r="C135" s="104"/>
      <c r="D135" s="104"/>
      <c r="E135" s="104"/>
      <c r="F135" s="104"/>
      <c r="G135" s="104"/>
      <c r="H135" s="104"/>
      <c r="I135" s="104"/>
    </row>
    <row r="136" spans="1:9" x14ac:dyDescent="0.2">
      <c r="A136" s="104"/>
      <c r="B136" s="104"/>
      <c r="C136" s="104"/>
      <c r="D136" s="104"/>
      <c r="E136" s="104"/>
      <c r="F136" s="104"/>
      <c r="G136" s="104"/>
      <c r="H136" s="104"/>
      <c r="I136" s="104"/>
    </row>
    <row r="137" spans="1:9" x14ac:dyDescent="0.2">
      <c r="A137" s="104"/>
      <c r="B137" s="104"/>
      <c r="C137" s="104"/>
      <c r="D137" s="104"/>
      <c r="E137" s="104"/>
      <c r="F137" s="104"/>
      <c r="G137" s="104"/>
      <c r="H137" s="104"/>
      <c r="I137" s="104"/>
    </row>
    <row r="138" spans="1:9" x14ac:dyDescent="0.2">
      <c r="A138" s="104"/>
      <c r="B138" s="104"/>
      <c r="C138" s="104"/>
      <c r="D138" s="104"/>
      <c r="E138" s="104"/>
      <c r="F138" s="104"/>
      <c r="G138" s="104"/>
      <c r="H138" s="104"/>
      <c r="I138" s="104"/>
    </row>
    <row r="139" spans="1:9" x14ac:dyDescent="0.2">
      <c r="A139" s="104"/>
      <c r="B139" s="104"/>
      <c r="C139" s="104"/>
      <c r="D139" s="104"/>
      <c r="E139" s="104"/>
      <c r="F139" s="104"/>
      <c r="G139" s="104"/>
      <c r="H139" s="104"/>
      <c r="I139" s="104"/>
    </row>
    <row r="140" spans="1:9" x14ac:dyDescent="0.2">
      <c r="A140" s="104"/>
      <c r="B140" s="104"/>
      <c r="C140" s="104"/>
      <c r="D140" s="104"/>
      <c r="E140" s="104"/>
      <c r="F140" s="104"/>
      <c r="G140" s="104"/>
      <c r="H140" s="104"/>
      <c r="I140" s="104"/>
    </row>
    <row r="141" spans="1:9" x14ac:dyDescent="0.2">
      <c r="A141" s="104"/>
      <c r="B141" s="104"/>
      <c r="C141" s="104"/>
      <c r="D141" s="104"/>
      <c r="E141" s="104"/>
      <c r="F141" s="104"/>
      <c r="G141" s="104"/>
      <c r="H141" s="104"/>
      <c r="I141" s="104"/>
    </row>
    <row r="142" spans="1:9" x14ac:dyDescent="0.2">
      <c r="A142" s="104"/>
      <c r="B142" s="104"/>
      <c r="C142" s="104"/>
      <c r="D142" s="104"/>
      <c r="E142" s="104"/>
      <c r="F142" s="104"/>
      <c r="G142" s="104"/>
      <c r="H142" s="104"/>
      <c r="I142" s="104"/>
    </row>
    <row r="143" spans="1:9" x14ac:dyDescent="0.2">
      <c r="A143" s="104"/>
      <c r="B143" s="104"/>
      <c r="C143" s="104"/>
      <c r="D143" s="104"/>
      <c r="E143" s="104"/>
      <c r="F143" s="104"/>
      <c r="G143" s="104"/>
      <c r="H143" s="104"/>
      <c r="I143" s="104"/>
    </row>
    <row r="144" spans="1:9" x14ac:dyDescent="0.2">
      <c r="A144" s="104"/>
      <c r="B144" s="104"/>
      <c r="C144" s="104"/>
      <c r="D144" s="104"/>
      <c r="E144" s="104"/>
      <c r="F144" s="104"/>
      <c r="G144" s="104"/>
      <c r="H144" s="104"/>
      <c r="I144" s="104"/>
    </row>
    <row r="145" spans="1:9" x14ac:dyDescent="0.2">
      <c r="A145" s="104"/>
      <c r="B145" s="104"/>
      <c r="C145" s="104"/>
      <c r="D145" s="104"/>
      <c r="E145" s="104"/>
      <c r="F145" s="104"/>
      <c r="G145" s="104"/>
      <c r="H145" s="104"/>
      <c r="I145" s="104"/>
    </row>
    <row r="146" spans="1:9" x14ac:dyDescent="0.2">
      <c r="A146" s="104"/>
      <c r="B146" s="104"/>
      <c r="C146" s="104"/>
      <c r="D146" s="104"/>
      <c r="E146" s="104"/>
      <c r="F146" s="104"/>
      <c r="G146" s="104"/>
      <c r="H146" s="104"/>
      <c r="I146" s="104"/>
    </row>
    <row r="147" spans="1:9" x14ac:dyDescent="0.2">
      <c r="A147" s="104"/>
      <c r="B147" s="104"/>
      <c r="C147" s="104"/>
      <c r="D147" s="104"/>
      <c r="E147" s="104"/>
      <c r="F147" s="104"/>
      <c r="G147" s="104"/>
      <c r="H147" s="104"/>
      <c r="I147" s="104"/>
    </row>
    <row r="148" spans="1:9" x14ac:dyDescent="0.2">
      <c r="A148" s="104"/>
      <c r="B148" s="104"/>
      <c r="C148" s="104"/>
      <c r="D148" s="104"/>
      <c r="E148" s="104"/>
      <c r="F148" s="104"/>
      <c r="G148" s="104"/>
      <c r="H148" s="104"/>
      <c r="I148" s="104"/>
    </row>
    <row r="149" spans="1:9" x14ac:dyDescent="0.2">
      <c r="A149" s="104"/>
      <c r="B149" s="104"/>
      <c r="C149" s="104"/>
      <c r="D149" s="104"/>
      <c r="E149" s="104"/>
      <c r="F149" s="104"/>
      <c r="G149" s="104"/>
      <c r="H149" s="104"/>
      <c r="I149" s="104"/>
    </row>
    <row r="150" spans="1:9" x14ac:dyDescent="0.2">
      <c r="A150" s="104"/>
      <c r="B150" s="104"/>
      <c r="C150" s="104"/>
      <c r="D150" s="104"/>
      <c r="E150" s="104"/>
      <c r="F150" s="104"/>
      <c r="G150" s="104"/>
      <c r="H150" s="104"/>
      <c r="I150" s="104"/>
    </row>
    <row r="151" spans="1:9" x14ac:dyDescent="0.2">
      <c r="A151" s="104"/>
      <c r="B151" s="104"/>
      <c r="C151" s="104"/>
      <c r="D151" s="104"/>
      <c r="E151" s="104"/>
      <c r="F151" s="104"/>
      <c r="G151" s="104"/>
      <c r="H151" s="104"/>
      <c r="I151" s="104"/>
    </row>
    <row r="152" spans="1:9" x14ac:dyDescent="0.2">
      <c r="A152" s="104"/>
      <c r="B152" s="104"/>
      <c r="C152" s="104"/>
      <c r="D152" s="104"/>
      <c r="E152" s="104"/>
      <c r="F152" s="104"/>
      <c r="G152" s="104"/>
      <c r="H152" s="104"/>
      <c r="I152" s="104"/>
    </row>
    <row r="153" spans="1:9" x14ac:dyDescent="0.2">
      <c r="A153" s="104"/>
      <c r="B153" s="104"/>
      <c r="C153" s="104"/>
      <c r="D153" s="104"/>
      <c r="E153" s="104"/>
      <c r="F153" s="104"/>
      <c r="G153" s="104"/>
      <c r="H153" s="104"/>
      <c r="I153" s="104"/>
    </row>
    <row r="154" spans="1:9" x14ac:dyDescent="0.2">
      <c r="A154" s="104"/>
      <c r="B154" s="104"/>
      <c r="C154" s="104"/>
      <c r="D154" s="104"/>
      <c r="E154" s="104"/>
      <c r="F154" s="104"/>
      <c r="G154" s="104"/>
      <c r="H154" s="104"/>
      <c r="I154" s="104"/>
    </row>
    <row r="155" spans="1:9" x14ac:dyDescent="0.2">
      <c r="A155" s="104"/>
      <c r="B155" s="104"/>
      <c r="C155" s="104"/>
      <c r="D155" s="104"/>
      <c r="E155" s="104"/>
      <c r="F155" s="104"/>
      <c r="G155" s="104"/>
      <c r="H155" s="104"/>
      <c r="I155" s="104"/>
    </row>
    <row r="156" spans="1:9" x14ac:dyDescent="0.2">
      <c r="A156" s="104"/>
      <c r="B156" s="104"/>
      <c r="C156" s="104"/>
      <c r="D156" s="104"/>
      <c r="E156" s="104"/>
      <c r="F156" s="104"/>
      <c r="G156" s="104"/>
      <c r="H156" s="104"/>
      <c r="I156" s="104"/>
    </row>
    <row r="157" spans="1:9" x14ac:dyDescent="0.2">
      <c r="A157" s="104"/>
      <c r="B157" s="104"/>
      <c r="C157" s="104"/>
      <c r="D157" s="104"/>
      <c r="E157" s="104"/>
      <c r="F157" s="104"/>
      <c r="G157" s="104"/>
      <c r="H157" s="104"/>
      <c r="I157" s="104"/>
    </row>
    <row r="158" spans="1:9" x14ac:dyDescent="0.2">
      <c r="A158" s="104"/>
      <c r="B158" s="104"/>
      <c r="C158" s="104"/>
      <c r="D158" s="104"/>
      <c r="E158" s="104"/>
      <c r="F158" s="104"/>
      <c r="G158" s="104"/>
      <c r="H158" s="104"/>
      <c r="I158" s="104"/>
    </row>
    <row r="159" spans="1:9" x14ac:dyDescent="0.2">
      <c r="A159" s="104"/>
      <c r="B159" s="104"/>
      <c r="C159" s="104"/>
      <c r="D159" s="104"/>
      <c r="E159" s="104"/>
      <c r="F159" s="104"/>
      <c r="G159" s="104"/>
      <c r="H159" s="104"/>
      <c r="I159" s="104"/>
    </row>
    <row r="160" spans="1:9" x14ac:dyDescent="0.2">
      <c r="A160" s="104"/>
      <c r="B160" s="104"/>
      <c r="C160" s="104"/>
      <c r="D160" s="104"/>
      <c r="E160" s="104"/>
      <c r="F160" s="104"/>
      <c r="G160" s="104"/>
      <c r="H160" s="104"/>
      <c r="I160" s="104"/>
    </row>
    <row r="161" spans="1:9" x14ac:dyDescent="0.2">
      <c r="A161" s="104"/>
      <c r="B161" s="104"/>
      <c r="C161" s="104"/>
      <c r="D161" s="104"/>
      <c r="E161" s="104"/>
      <c r="F161" s="104"/>
      <c r="G161" s="104"/>
      <c r="H161" s="104"/>
      <c r="I161" s="104"/>
    </row>
    <row r="162" spans="1:9" x14ac:dyDescent="0.2">
      <c r="A162" s="104"/>
      <c r="B162" s="104"/>
      <c r="C162" s="104"/>
      <c r="D162" s="104"/>
      <c r="E162" s="104"/>
      <c r="F162" s="104"/>
      <c r="G162" s="104"/>
      <c r="H162" s="104"/>
      <c r="I162" s="104"/>
    </row>
    <row r="163" spans="1:9" x14ac:dyDescent="0.2">
      <c r="A163" s="104"/>
      <c r="B163" s="104"/>
      <c r="C163" s="104"/>
      <c r="D163" s="104"/>
      <c r="E163" s="104"/>
      <c r="F163" s="104"/>
      <c r="G163" s="104"/>
      <c r="H163" s="104"/>
      <c r="I163" s="104"/>
    </row>
    <row r="164" spans="1:9" x14ac:dyDescent="0.2">
      <c r="A164" s="104"/>
      <c r="B164" s="104"/>
      <c r="C164" s="104"/>
      <c r="D164" s="104"/>
      <c r="E164" s="104"/>
      <c r="F164" s="104"/>
      <c r="G164" s="104"/>
      <c r="H164" s="104"/>
      <c r="I164" s="104"/>
    </row>
    <row r="165" spans="1:9" x14ac:dyDescent="0.2">
      <c r="A165" s="104"/>
      <c r="B165" s="104"/>
      <c r="C165" s="104"/>
      <c r="D165" s="104"/>
      <c r="E165" s="104"/>
      <c r="F165" s="104"/>
      <c r="G165" s="104"/>
      <c r="H165" s="104"/>
      <c r="I165" s="104"/>
    </row>
    <row r="166" spans="1:9" x14ac:dyDescent="0.2">
      <c r="A166" s="104"/>
      <c r="B166" s="104"/>
      <c r="C166" s="104"/>
      <c r="D166" s="104"/>
      <c r="E166" s="104"/>
      <c r="F166" s="104"/>
      <c r="G166" s="104"/>
      <c r="H166" s="104"/>
      <c r="I166" s="104"/>
    </row>
    <row r="167" spans="1:9" x14ac:dyDescent="0.2">
      <c r="A167" s="104"/>
      <c r="B167" s="104"/>
      <c r="C167" s="104"/>
      <c r="D167" s="104"/>
      <c r="E167" s="104"/>
      <c r="F167" s="104"/>
      <c r="G167" s="104"/>
      <c r="H167" s="104"/>
      <c r="I167" s="104"/>
    </row>
    <row r="168" spans="1:9" x14ac:dyDescent="0.2">
      <c r="A168" s="104"/>
      <c r="B168" s="104"/>
      <c r="C168" s="104"/>
      <c r="D168" s="104"/>
      <c r="E168" s="104"/>
      <c r="F168" s="104"/>
      <c r="G168" s="104"/>
      <c r="H168" s="104"/>
      <c r="I168" s="104"/>
    </row>
    <row r="169" spans="1:9" x14ac:dyDescent="0.2">
      <c r="A169" s="104"/>
      <c r="B169" s="104"/>
      <c r="C169" s="104"/>
      <c r="D169" s="104"/>
      <c r="E169" s="104"/>
      <c r="F169" s="104"/>
      <c r="G169" s="104"/>
      <c r="H169" s="104"/>
      <c r="I169" s="104"/>
    </row>
    <row r="170" spans="1:9" x14ac:dyDescent="0.2">
      <c r="A170" s="104"/>
      <c r="B170" s="104"/>
      <c r="C170" s="104"/>
      <c r="D170" s="104"/>
      <c r="E170" s="104"/>
      <c r="F170" s="104"/>
      <c r="G170" s="104"/>
      <c r="H170" s="104"/>
      <c r="I170" s="104"/>
    </row>
    <row r="171" spans="1:9" x14ac:dyDescent="0.2">
      <c r="A171" s="104"/>
      <c r="B171" s="104"/>
      <c r="C171" s="104"/>
      <c r="D171" s="104"/>
      <c r="E171" s="104"/>
      <c r="F171" s="104"/>
      <c r="G171" s="104"/>
      <c r="H171" s="104"/>
      <c r="I171" s="104"/>
    </row>
    <row r="172" spans="1:9" x14ac:dyDescent="0.2">
      <c r="A172" s="104"/>
      <c r="B172" s="104"/>
      <c r="C172" s="104"/>
      <c r="D172" s="104"/>
      <c r="E172" s="104"/>
      <c r="F172" s="104"/>
      <c r="G172" s="104"/>
      <c r="H172" s="104"/>
      <c r="I172" s="104"/>
    </row>
    <row r="173" spans="1:9" x14ac:dyDescent="0.2">
      <c r="A173" s="104"/>
      <c r="B173" s="104"/>
      <c r="C173" s="104"/>
      <c r="D173" s="104"/>
      <c r="E173" s="104"/>
      <c r="F173" s="104"/>
      <c r="G173" s="104"/>
      <c r="H173" s="104"/>
      <c r="I173" s="104"/>
    </row>
    <row r="174" spans="1:9" x14ac:dyDescent="0.2">
      <c r="A174" s="104"/>
      <c r="B174" s="104"/>
      <c r="C174" s="104"/>
      <c r="D174" s="104"/>
      <c r="E174" s="104"/>
      <c r="F174" s="104"/>
      <c r="G174" s="104"/>
      <c r="H174" s="104"/>
      <c r="I174" s="104"/>
    </row>
    <row r="175" spans="1:9" x14ac:dyDescent="0.2">
      <c r="A175" s="104"/>
      <c r="B175" s="104"/>
      <c r="C175" s="104"/>
      <c r="D175" s="104"/>
      <c r="E175" s="104"/>
      <c r="F175" s="104"/>
      <c r="G175" s="104"/>
      <c r="H175" s="104"/>
      <c r="I175" s="104"/>
    </row>
    <row r="176" spans="1:9" x14ac:dyDescent="0.2">
      <c r="A176" s="104"/>
      <c r="B176" s="104"/>
      <c r="C176" s="104"/>
      <c r="D176" s="104"/>
      <c r="E176" s="104"/>
      <c r="F176" s="104"/>
      <c r="G176" s="104"/>
      <c r="H176" s="104"/>
      <c r="I176" s="104"/>
    </row>
    <row r="177" spans="1:9" x14ac:dyDescent="0.2">
      <c r="A177" s="104"/>
      <c r="B177" s="104"/>
      <c r="C177" s="104"/>
      <c r="D177" s="104"/>
      <c r="E177" s="104"/>
      <c r="F177" s="104"/>
      <c r="G177" s="104"/>
      <c r="H177" s="104"/>
      <c r="I177" s="104"/>
    </row>
    <row r="178" spans="1:9" x14ac:dyDescent="0.2">
      <c r="A178" s="104"/>
      <c r="B178" s="104"/>
      <c r="C178" s="104"/>
      <c r="D178" s="104"/>
      <c r="E178" s="104"/>
      <c r="F178" s="104"/>
      <c r="G178" s="104"/>
      <c r="H178" s="104"/>
      <c r="I178" s="104"/>
    </row>
    <row r="179" spans="1:9" x14ac:dyDescent="0.2">
      <c r="A179" s="104"/>
      <c r="B179" s="104"/>
      <c r="C179" s="104"/>
      <c r="D179" s="104"/>
      <c r="E179" s="104"/>
      <c r="F179" s="104"/>
      <c r="G179" s="104"/>
      <c r="H179" s="104"/>
      <c r="I179" s="104"/>
    </row>
    <row r="180" spans="1:9" x14ac:dyDescent="0.2">
      <c r="A180" s="104"/>
      <c r="B180" s="104"/>
      <c r="C180" s="104"/>
      <c r="D180" s="104"/>
      <c r="E180" s="104"/>
      <c r="F180" s="104"/>
      <c r="G180" s="104"/>
      <c r="H180" s="104"/>
      <c r="I180" s="104"/>
    </row>
    <row r="181" spans="1:9" x14ac:dyDescent="0.2">
      <c r="A181" s="104"/>
      <c r="B181" s="104"/>
      <c r="C181" s="104"/>
      <c r="D181" s="104"/>
      <c r="E181" s="104"/>
      <c r="F181" s="104"/>
      <c r="G181" s="104"/>
      <c r="H181" s="104"/>
      <c r="I181" s="104"/>
    </row>
    <row r="182" spans="1:9" x14ac:dyDescent="0.2">
      <c r="A182" s="104"/>
      <c r="B182" s="104"/>
      <c r="C182" s="104"/>
      <c r="D182" s="104"/>
      <c r="E182" s="104"/>
      <c r="F182" s="104"/>
      <c r="G182" s="104"/>
      <c r="H182" s="104"/>
      <c r="I182" s="104"/>
    </row>
    <row r="183" spans="1:9" x14ac:dyDescent="0.2">
      <c r="A183" s="104"/>
      <c r="B183" s="104"/>
      <c r="C183" s="104"/>
      <c r="D183" s="104"/>
      <c r="E183" s="104"/>
      <c r="F183" s="104"/>
      <c r="G183" s="104"/>
      <c r="H183" s="104"/>
      <c r="I183" s="104"/>
    </row>
    <row r="184" spans="1:9" x14ac:dyDescent="0.2">
      <c r="A184" s="104"/>
      <c r="B184" s="104"/>
      <c r="C184" s="104"/>
      <c r="D184" s="104"/>
      <c r="E184" s="104"/>
      <c r="F184" s="104"/>
      <c r="G184" s="104"/>
      <c r="H184" s="104"/>
      <c r="I184" s="104"/>
    </row>
    <row r="185" spans="1:9" x14ac:dyDescent="0.2">
      <c r="A185" s="104"/>
      <c r="B185" s="104"/>
      <c r="C185" s="104"/>
      <c r="D185" s="104"/>
      <c r="E185" s="104"/>
      <c r="F185" s="104"/>
      <c r="G185" s="104"/>
      <c r="H185" s="104"/>
      <c r="I185" s="104"/>
    </row>
    <row r="186" spans="1:9" x14ac:dyDescent="0.2">
      <c r="A186" s="104"/>
      <c r="B186" s="104"/>
      <c r="C186" s="104"/>
      <c r="D186" s="104"/>
      <c r="E186" s="104"/>
      <c r="F186" s="104"/>
      <c r="G186" s="104"/>
      <c r="H186" s="104"/>
      <c r="I186" s="104"/>
    </row>
    <row r="187" spans="1:9" x14ac:dyDescent="0.2">
      <c r="A187" s="104"/>
      <c r="B187" s="104"/>
      <c r="C187" s="104"/>
      <c r="D187" s="104"/>
      <c r="E187" s="104"/>
      <c r="F187" s="104"/>
      <c r="G187" s="104"/>
      <c r="H187" s="104"/>
      <c r="I187" s="104"/>
    </row>
    <row r="188" spans="1:9" x14ac:dyDescent="0.2">
      <c r="A188" s="104"/>
      <c r="B188" s="104"/>
      <c r="C188" s="104"/>
      <c r="D188" s="104"/>
      <c r="E188" s="104"/>
      <c r="F188" s="104"/>
      <c r="G188" s="104"/>
      <c r="H188" s="104"/>
      <c r="I188" s="104"/>
    </row>
    <row r="189" spans="1:9" x14ac:dyDescent="0.2">
      <c r="A189" s="104"/>
      <c r="B189" s="104"/>
      <c r="C189" s="104"/>
      <c r="D189" s="104"/>
      <c r="E189" s="104"/>
      <c r="F189" s="104"/>
      <c r="G189" s="104"/>
      <c r="H189" s="104"/>
      <c r="I189" s="104"/>
    </row>
    <row r="190" spans="1:9" x14ac:dyDescent="0.2">
      <c r="A190" s="104"/>
      <c r="B190" s="104"/>
      <c r="C190" s="104"/>
      <c r="D190" s="104"/>
      <c r="E190" s="104"/>
      <c r="F190" s="104"/>
      <c r="G190" s="104"/>
      <c r="H190" s="104"/>
      <c r="I190" s="104"/>
    </row>
    <row r="191" spans="1:9" x14ac:dyDescent="0.2">
      <c r="A191" s="104"/>
      <c r="B191" s="104"/>
      <c r="C191" s="104"/>
      <c r="D191" s="104"/>
      <c r="E191" s="104"/>
      <c r="F191" s="104"/>
      <c r="G191" s="104"/>
      <c r="H191" s="104"/>
      <c r="I191" s="104"/>
    </row>
    <row r="192" spans="1:9" x14ac:dyDescent="0.2">
      <c r="A192" s="104"/>
      <c r="B192" s="104"/>
      <c r="C192" s="104"/>
      <c r="D192" s="104"/>
      <c r="E192" s="104"/>
      <c r="F192" s="104"/>
      <c r="G192" s="104"/>
      <c r="H192" s="104"/>
      <c r="I192" s="104"/>
    </row>
    <row r="193" spans="1:9" x14ac:dyDescent="0.2">
      <c r="A193" s="104"/>
      <c r="B193" s="104"/>
      <c r="C193" s="104"/>
      <c r="D193" s="104"/>
      <c r="E193" s="104"/>
      <c r="F193" s="104"/>
      <c r="G193" s="104"/>
      <c r="H193" s="104"/>
      <c r="I193" s="104"/>
    </row>
    <row r="194" spans="1:9" x14ac:dyDescent="0.2">
      <c r="A194" s="104"/>
      <c r="B194" s="104"/>
      <c r="C194" s="104"/>
      <c r="D194" s="104"/>
      <c r="E194" s="104"/>
      <c r="F194" s="104"/>
      <c r="G194" s="104"/>
      <c r="H194" s="104"/>
      <c r="I194" s="104"/>
    </row>
    <row r="195" spans="1:9" x14ac:dyDescent="0.2">
      <c r="A195" s="104"/>
      <c r="B195" s="104"/>
      <c r="C195" s="104"/>
      <c r="D195" s="104"/>
      <c r="E195" s="104"/>
      <c r="F195" s="104"/>
      <c r="G195" s="104"/>
      <c r="H195" s="104"/>
      <c r="I195" s="104"/>
    </row>
    <row r="196" spans="1:9" x14ac:dyDescent="0.2">
      <c r="A196" s="104"/>
      <c r="B196" s="104"/>
      <c r="C196" s="104"/>
      <c r="D196" s="104"/>
      <c r="E196" s="104"/>
      <c r="F196" s="104"/>
      <c r="G196" s="104"/>
      <c r="H196" s="104"/>
      <c r="I196" s="104"/>
    </row>
    <row r="197" spans="1:9" x14ac:dyDescent="0.2">
      <c r="A197" s="104"/>
      <c r="B197" s="104"/>
      <c r="C197" s="104"/>
      <c r="D197" s="104"/>
      <c r="E197" s="104"/>
      <c r="F197" s="104"/>
      <c r="G197" s="104"/>
      <c r="H197" s="104"/>
      <c r="I197" s="104"/>
    </row>
    <row r="198" spans="1:9" x14ac:dyDescent="0.2">
      <c r="A198" s="104"/>
      <c r="B198" s="104"/>
      <c r="C198" s="104"/>
      <c r="D198" s="104"/>
      <c r="E198" s="104"/>
      <c r="F198" s="104"/>
      <c r="G198" s="104"/>
      <c r="H198" s="104"/>
      <c r="I198" s="104"/>
    </row>
    <row r="199" spans="1:9" x14ac:dyDescent="0.2">
      <c r="A199" s="104"/>
      <c r="B199" s="104"/>
      <c r="C199" s="104"/>
      <c r="D199" s="104"/>
      <c r="E199" s="104"/>
      <c r="F199" s="104"/>
      <c r="G199" s="104"/>
      <c r="H199" s="104"/>
      <c r="I199" s="104"/>
    </row>
    <row r="200" spans="1:9" x14ac:dyDescent="0.2">
      <c r="A200" s="104"/>
      <c r="B200" s="104"/>
      <c r="C200" s="104"/>
      <c r="D200" s="104"/>
      <c r="E200" s="104"/>
      <c r="F200" s="104"/>
      <c r="G200" s="104"/>
      <c r="H200" s="104"/>
      <c r="I200" s="104"/>
    </row>
    <row r="201" spans="1:9" x14ac:dyDescent="0.2">
      <c r="A201" s="104"/>
      <c r="B201" s="104"/>
      <c r="C201" s="104"/>
      <c r="D201" s="104"/>
      <c r="E201" s="104"/>
      <c r="F201" s="104"/>
      <c r="G201" s="104"/>
      <c r="H201" s="104"/>
      <c r="I201" s="104"/>
    </row>
    <row r="202" spans="1:9" x14ac:dyDescent="0.2">
      <c r="A202" s="104"/>
      <c r="B202" s="104"/>
      <c r="C202" s="104"/>
      <c r="D202" s="104"/>
      <c r="E202" s="104"/>
      <c r="F202" s="104"/>
      <c r="G202" s="104"/>
      <c r="H202" s="104"/>
      <c r="I202" s="104"/>
    </row>
    <row r="203" spans="1:9" x14ac:dyDescent="0.2">
      <c r="A203" s="104"/>
      <c r="B203" s="104"/>
      <c r="C203" s="104"/>
      <c r="D203" s="104"/>
      <c r="E203" s="104"/>
      <c r="F203" s="104"/>
      <c r="G203" s="104"/>
      <c r="H203" s="104"/>
      <c r="I203" s="104"/>
    </row>
    <row r="204" spans="1:9" x14ac:dyDescent="0.2">
      <c r="A204" s="104"/>
      <c r="B204" s="104"/>
      <c r="C204" s="104"/>
      <c r="D204" s="104"/>
      <c r="E204" s="104"/>
      <c r="F204" s="104"/>
      <c r="G204" s="104"/>
      <c r="H204" s="104"/>
      <c r="I204" s="104"/>
    </row>
    <row r="205" spans="1:9" x14ac:dyDescent="0.2">
      <c r="A205" s="104"/>
      <c r="B205" s="104"/>
      <c r="C205" s="104"/>
      <c r="D205" s="104"/>
      <c r="E205" s="104"/>
      <c r="F205" s="104"/>
      <c r="G205" s="104"/>
      <c r="H205" s="104"/>
      <c r="I205" s="104"/>
    </row>
    <row r="206" spans="1:9" x14ac:dyDescent="0.2">
      <c r="A206" s="104"/>
      <c r="B206" s="104"/>
      <c r="C206" s="104"/>
      <c r="D206" s="104"/>
      <c r="E206" s="104"/>
      <c r="F206" s="104"/>
      <c r="G206" s="104"/>
      <c r="H206" s="104"/>
      <c r="I206" s="104"/>
    </row>
    <row r="207" spans="1:9" x14ac:dyDescent="0.2">
      <c r="A207" s="104"/>
      <c r="B207" s="104"/>
      <c r="C207" s="104"/>
      <c r="D207" s="104"/>
      <c r="E207" s="104"/>
      <c r="F207" s="104"/>
      <c r="G207" s="104"/>
      <c r="H207" s="104"/>
      <c r="I207" s="104"/>
    </row>
    <row r="208" spans="1:9" x14ac:dyDescent="0.2">
      <c r="A208" s="104"/>
      <c r="B208" s="104"/>
      <c r="C208" s="104"/>
      <c r="D208" s="104"/>
      <c r="E208" s="104"/>
      <c r="F208" s="104"/>
      <c r="G208" s="104"/>
      <c r="H208" s="104"/>
      <c r="I208" s="104"/>
    </row>
    <row r="209" spans="1:9" x14ac:dyDescent="0.2">
      <c r="A209" s="104"/>
      <c r="B209" s="104"/>
      <c r="C209" s="104"/>
      <c r="D209" s="104"/>
      <c r="E209" s="104"/>
      <c r="F209" s="104"/>
      <c r="G209" s="104"/>
      <c r="H209" s="104"/>
      <c r="I209" s="104"/>
    </row>
    <row r="210" spans="1:9" x14ac:dyDescent="0.2">
      <c r="A210" s="104"/>
      <c r="B210" s="104"/>
      <c r="C210" s="104"/>
      <c r="D210" s="104"/>
      <c r="E210" s="104"/>
      <c r="F210" s="104"/>
      <c r="G210" s="104"/>
      <c r="H210" s="104"/>
      <c r="I210" s="104"/>
    </row>
    <row r="211" spans="1:9" x14ac:dyDescent="0.2">
      <c r="A211" s="104"/>
      <c r="B211" s="104"/>
      <c r="C211" s="104"/>
      <c r="D211" s="104"/>
      <c r="E211" s="104"/>
      <c r="F211" s="104"/>
      <c r="G211" s="104"/>
      <c r="H211" s="104"/>
      <c r="I211" s="104"/>
    </row>
    <row r="212" spans="1:9" x14ac:dyDescent="0.2">
      <c r="A212" s="104"/>
      <c r="B212" s="104"/>
      <c r="C212" s="104"/>
      <c r="D212" s="104"/>
      <c r="E212" s="104"/>
      <c r="F212" s="104"/>
      <c r="G212" s="104"/>
      <c r="H212" s="104"/>
      <c r="I212" s="104"/>
    </row>
    <row r="213" spans="1:9" x14ac:dyDescent="0.2">
      <c r="A213" s="104"/>
      <c r="B213" s="104"/>
      <c r="C213" s="104"/>
      <c r="D213" s="104"/>
      <c r="E213" s="104"/>
      <c r="F213" s="104"/>
      <c r="G213" s="104"/>
      <c r="H213" s="104"/>
      <c r="I213" s="104"/>
    </row>
    <row r="214" spans="1:9" x14ac:dyDescent="0.2">
      <c r="A214" s="104"/>
      <c r="B214" s="104"/>
      <c r="C214" s="104"/>
      <c r="D214" s="104"/>
      <c r="E214" s="104"/>
      <c r="F214" s="104"/>
      <c r="G214" s="104"/>
      <c r="H214" s="104"/>
      <c r="I214" s="104"/>
    </row>
    <row r="215" spans="1:9" x14ac:dyDescent="0.2">
      <c r="A215" s="104"/>
      <c r="B215" s="104"/>
      <c r="C215" s="104"/>
      <c r="D215" s="104"/>
      <c r="E215" s="104"/>
      <c r="F215" s="104"/>
      <c r="G215" s="104"/>
      <c r="H215" s="104"/>
      <c r="I215" s="104"/>
    </row>
    <row r="216" spans="1:9" x14ac:dyDescent="0.2">
      <c r="A216" s="104"/>
      <c r="B216" s="104"/>
      <c r="C216" s="104"/>
      <c r="D216" s="104"/>
      <c r="E216" s="104"/>
      <c r="F216" s="104"/>
      <c r="G216" s="104"/>
      <c r="H216" s="104"/>
      <c r="I216" s="104"/>
    </row>
    <row r="217" spans="1:9" x14ac:dyDescent="0.2">
      <c r="A217" s="104"/>
      <c r="B217" s="104"/>
      <c r="C217" s="104"/>
      <c r="D217" s="104"/>
      <c r="E217" s="104"/>
      <c r="F217" s="104"/>
      <c r="G217" s="104"/>
      <c r="H217" s="104"/>
      <c r="I217" s="104"/>
    </row>
    <row r="218" spans="1:9" x14ac:dyDescent="0.2">
      <c r="A218" s="104"/>
      <c r="B218" s="104"/>
      <c r="C218" s="104"/>
      <c r="D218" s="104"/>
      <c r="E218" s="104"/>
      <c r="F218" s="104"/>
      <c r="G218" s="104"/>
      <c r="H218" s="104"/>
      <c r="I218" s="104"/>
    </row>
    <row r="219" spans="1:9" x14ac:dyDescent="0.2">
      <c r="A219" s="104"/>
      <c r="B219" s="104"/>
      <c r="C219" s="104"/>
      <c r="D219" s="104"/>
      <c r="E219" s="104"/>
      <c r="F219" s="104"/>
      <c r="G219" s="104"/>
      <c r="H219" s="104"/>
      <c r="I219" s="104"/>
    </row>
    <row r="220" spans="1:9" x14ac:dyDescent="0.2">
      <c r="A220" s="104"/>
      <c r="B220" s="104"/>
      <c r="C220" s="104"/>
      <c r="D220" s="104"/>
      <c r="E220" s="104"/>
      <c r="F220" s="104"/>
      <c r="G220" s="104"/>
      <c r="H220" s="104"/>
      <c r="I220" s="104"/>
    </row>
    <row r="221" spans="1:9" x14ac:dyDescent="0.2">
      <c r="A221" s="104"/>
      <c r="B221" s="104"/>
      <c r="C221" s="104"/>
      <c r="D221" s="104"/>
      <c r="E221" s="104"/>
      <c r="F221" s="104"/>
      <c r="G221" s="104"/>
      <c r="H221" s="104"/>
      <c r="I221" s="104"/>
    </row>
    <row r="222" spans="1:9" x14ac:dyDescent="0.2">
      <c r="A222" s="104"/>
      <c r="B222" s="104"/>
      <c r="C222" s="104"/>
      <c r="D222" s="104"/>
      <c r="E222" s="104"/>
      <c r="F222" s="104"/>
      <c r="G222" s="104"/>
      <c r="H222" s="104"/>
      <c r="I222" s="104"/>
    </row>
    <row r="223" spans="1:9" x14ac:dyDescent="0.2">
      <c r="A223" s="104"/>
      <c r="B223" s="104"/>
      <c r="C223" s="104"/>
      <c r="D223" s="104"/>
      <c r="E223" s="104"/>
      <c r="F223" s="104"/>
      <c r="G223" s="104"/>
      <c r="H223" s="104"/>
      <c r="I223" s="104"/>
    </row>
    <row r="224" spans="1:9" x14ac:dyDescent="0.2">
      <c r="A224" s="104"/>
      <c r="B224" s="104"/>
      <c r="C224" s="104"/>
      <c r="D224" s="104"/>
      <c r="E224" s="104"/>
      <c r="F224" s="104"/>
      <c r="G224" s="104"/>
      <c r="H224" s="104"/>
      <c r="I224" s="104"/>
    </row>
    <row r="225" spans="1:9" x14ac:dyDescent="0.2">
      <c r="A225" s="104"/>
      <c r="B225" s="104"/>
      <c r="C225" s="104"/>
      <c r="D225" s="104"/>
      <c r="E225" s="104"/>
      <c r="F225" s="104"/>
      <c r="G225" s="104"/>
      <c r="H225" s="104"/>
      <c r="I225" s="104"/>
    </row>
    <row r="226" spans="1:9" x14ac:dyDescent="0.2">
      <c r="A226" s="104"/>
      <c r="B226" s="104"/>
      <c r="C226" s="104"/>
      <c r="D226" s="104"/>
      <c r="E226" s="104"/>
      <c r="F226" s="104"/>
      <c r="G226" s="104"/>
      <c r="H226" s="104"/>
      <c r="I226" s="104"/>
    </row>
    <row r="227" spans="1:9" x14ac:dyDescent="0.2">
      <c r="A227" s="104"/>
      <c r="B227" s="104"/>
      <c r="C227" s="104"/>
      <c r="D227" s="104"/>
      <c r="E227" s="104"/>
      <c r="F227" s="104"/>
      <c r="G227" s="104"/>
      <c r="H227" s="104"/>
      <c r="I227" s="104"/>
    </row>
    <row r="228" spans="1:9" x14ac:dyDescent="0.2">
      <c r="A228" s="104"/>
      <c r="B228" s="104"/>
      <c r="C228" s="104"/>
      <c r="D228" s="104"/>
      <c r="E228" s="104"/>
      <c r="F228" s="104"/>
      <c r="G228" s="104"/>
      <c r="H228" s="104"/>
      <c r="I228" s="104"/>
    </row>
    <row r="229" spans="1:9" x14ac:dyDescent="0.2">
      <c r="A229" s="104"/>
      <c r="B229" s="104"/>
      <c r="C229" s="104"/>
      <c r="D229" s="104"/>
      <c r="E229" s="104"/>
      <c r="F229" s="104"/>
      <c r="G229" s="104"/>
      <c r="H229" s="104"/>
      <c r="I229" s="104"/>
    </row>
    <row r="230" spans="1:9" x14ac:dyDescent="0.2">
      <c r="A230" s="104"/>
      <c r="B230" s="104"/>
      <c r="C230" s="104"/>
      <c r="D230" s="104"/>
      <c r="E230" s="104"/>
      <c r="F230" s="104"/>
      <c r="G230" s="104"/>
      <c r="H230" s="104"/>
      <c r="I230" s="104"/>
    </row>
    <row r="231" spans="1:9" x14ac:dyDescent="0.2">
      <c r="A231" s="104"/>
      <c r="B231" s="104"/>
      <c r="C231" s="104"/>
      <c r="D231" s="104"/>
      <c r="E231" s="104"/>
      <c r="F231" s="104"/>
      <c r="G231" s="104"/>
      <c r="H231" s="104"/>
      <c r="I231" s="104"/>
    </row>
    <row r="232" spans="1:9" x14ac:dyDescent="0.2">
      <c r="A232" s="104"/>
      <c r="B232" s="104"/>
      <c r="C232" s="104"/>
      <c r="D232" s="104"/>
      <c r="E232" s="104"/>
      <c r="F232" s="104"/>
      <c r="G232" s="104"/>
      <c r="H232" s="104"/>
      <c r="I232" s="104"/>
    </row>
    <row r="233" spans="1:9" x14ac:dyDescent="0.2">
      <c r="A233" s="104"/>
      <c r="B233" s="104"/>
      <c r="C233" s="104"/>
      <c r="D233" s="104"/>
      <c r="E233" s="104"/>
      <c r="F233" s="104"/>
      <c r="G233" s="104"/>
      <c r="H233" s="104"/>
      <c r="I233" s="104"/>
    </row>
    <row r="234" spans="1:9" x14ac:dyDescent="0.2">
      <c r="A234" s="104"/>
      <c r="B234" s="104"/>
      <c r="C234" s="104"/>
      <c r="D234" s="104"/>
      <c r="E234" s="104"/>
      <c r="F234" s="104"/>
      <c r="G234" s="104"/>
      <c r="H234" s="104"/>
      <c r="I234" s="104"/>
    </row>
    <row r="235" spans="1:9" x14ac:dyDescent="0.2">
      <c r="A235" s="104"/>
      <c r="B235" s="104"/>
      <c r="C235" s="104"/>
      <c r="D235" s="104"/>
      <c r="E235" s="104"/>
      <c r="F235" s="104"/>
      <c r="G235" s="104"/>
      <c r="H235" s="104"/>
      <c r="I235" s="104"/>
    </row>
    <row r="236" spans="1:9" x14ac:dyDescent="0.2">
      <c r="A236" s="104"/>
      <c r="B236" s="104"/>
      <c r="C236" s="104"/>
      <c r="D236" s="104"/>
      <c r="E236" s="104"/>
      <c r="F236" s="104"/>
      <c r="G236" s="104"/>
      <c r="H236" s="104"/>
      <c r="I236" s="104"/>
    </row>
    <row r="237" spans="1:9" x14ac:dyDescent="0.2">
      <c r="A237" s="104"/>
      <c r="B237" s="104"/>
      <c r="C237" s="104"/>
      <c r="D237" s="104"/>
      <c r="E237" s="104"/>
      <c r="F237" s="104"/>
      <c r="G237" s="104"/>
      <c r="H237" s="104"/>
      <c r="I237" s="104"/>
    </row>
    <row r="238" spans="1:9" x14ac:dyDescent="0.2">
      <c r="A238" s="104"/>
      <c r="B238" s="104"/>
      <c r="C238" s="104"/>
      <c r="D238" s="104"/>
      <c r="E238" s="104"/>
      <c r="F238" s="104"/>
      <c r="G238" s="104"/>
      <c r="H238" s="104"/>
      <c r="I238" s="104"/>
    </row>
    <row r="239" spans="1:9" x14ac:dyDescent="0.2">
      <c r="A239" s="104"/>
      <c r="B239" s="104"/>
      <c r="C239" s="104"/>
      <c r="D239" s="104"/>
      <c r="E239" s="104"/>
      <c r="F239" s="104"/>
      <c r="G239" s="104"/>
      <c r="H239" s="104"/>
      <c r="I239" s="104"/>
    </row>
    <row r="240" spans="1:9" x14ac:dyDescent="0.2">
      <c r="A240" s="104"/>
      <c r="B240" s="104"/>
      <c r="C240" s="104"/>
      <c r="D240" s="104"/>
      <c r="E240" s="104"/>
      <c r="F240" s="104"/>
      <c r="G240" s="104"/>
      <c r="H240" s="104"/>
      <c r="I240" s="104"/>
    </row>
    <row r="241" spans="1:9" x14ac:dyDescent="0.2">
      <c r="A241" s="104"/>
      <c r="B241" s="104"/>
      <c r="C241" s="104"/>
      <c r="D241" s="104"/>
      <c r="E241" s="104"/>
      <c r="F241" s="104"/>
      <c r="G241" s="104"/>
      <c r="H241" s="104"/>
      <c r="I241" s="104"/>
    </row>
    <row r="242" spans="1:9" x14ac:dyDescent="0.2">
      <c r="A242" s="104"/>
      <c r="B242" s="104"/>
      <c r="C242" s="104"/>
      <c r="D242" s="104"/>
      <c r="E242" s="104"/>
      <c r="F242" s="104"/>
      <c r="G242" s="104"/>
      <c r="H242" s="104"/>
      <c r="I242" s="104"/>
    </row>
    <row r="243" spans="1:9" x14ac:dyDescent="0.2">
      <c r="A243" s="104"/>
      <c r="B243" s="104"/>
      <c r="C243" s="104"/>
      <c r="D243" s="104"/>
      <c r="E243" s="104"/>
      <c r="F243" s="104"/>
      <c r="G243" s="104"/>
      <c r="H243" s="104"/>
      <c r="I243" s="104"/>
    </row>
    <row r="244" spans="1:9" x14ac:dyDescent="0.2">
      <c r="A244" s="104"/>
      <c r="B244" s="104"/>
      <c r="C244" s="104"/>
      <c r="D244" s="104"/>
      <c r="E244" s="104"/>
      <c r="F244" s="104"/>
      <c r="G244" s="104"/>
      <c r="H244" s="104"/>
      <c r="I244" s="104"/>
    </row>
    <row r="245" spans="1:9" x14ac:dyDescent="0.2">
      <c r="A245" s="104"/>
      <c r="B245" s="104"/>
      <c r="C245" s="104"/>
      <c r="D245" s="104"/>
      <c r="E245" s="104"/>
      <c r="F245" s="104"/>
      <c r="G245" s="104"/>
      <c r="H245" s="104"/>
      <c r="I245" s="104"/>
    </row>
    <row r="246" spans="1:9" x14ac:dyDescent="0.2">
      <c r="A246" s="104"/>
      <c r="B246" s="104"/>
      <c r="C246" s="104"/>
      <c r="D246" s="104"/>
      <c r="E246" s="104"/>
      <c r="F246" s="104"/>
      <c r="G246" s="104"/>
      <c r="H246" s="104"/>
      <c r="I246" s="104"/>
    </row>
    <row r="247" spans="1:9" x14ac:dyDescent="0.2">
      <c r="A247" s="104"/>
      <c r="B247" s="104"/>
      <c r="C247" s="104"/>
      <c r="D247" s="104"/>
      <c r="E247" s="104"/>
      <c r="F247" s="104"/>
      <c r="G247" s="104"/>
      <c r="H247" s="104"/>
      <c r="I247" s="104"/>
    </row>
    <row r="248" spans="1:9" x14ac:dyDescent="0.2">
      <c r="A248" s="104"/>
      <c r="B248" s="104"/>
      <c r="C248" s="104"/>
      <c r="D248" s="104"/>
      <c r="E248" s="104"/>
      <c r="F248" s="104"/>
      <c r="G248" s="104"/>
      <c r="H248" s="104"/>
      <c r="I248" s="104"/>
    </row>
    <row r="249" spans="1:9" x14ac:dyDescent="0.2">
      <c r="A249" s="104"/>
      <c r="B249" s="104"/>
      <c r="C249" s="104"/>
      <c r="D249" s="104"/>
      <c r="E249" s="104"/>
      <c r="F249" s="104"/>
      <c r="G249" s="104"/>
      <c r="H249" s="104"/>
      <c r="I249" s="104"/>
    </row>
    <row r="250" spans="1:9" x14ac:dyDescent="0.2">
      <c r="A250" s="104"/>
      <c r="B250" s="104"/>
      <c r="C250" s="104"/>
      <c r="D250" s="104"/>
      <c r="E250" s="104"/>
      <c r="F250" s="104"/>
      <c r="G250" s="104"/>
      <c r="H250" s="104"/>
      <c r="I250" s="104"/>
    </row>
    <row r="251" spans="1:9" x14ac:dyDescent="0.2">
      <c r="A251" s="104"/>
      <c r="B251" s="104"/>
      <c r="C251" s="104"/>
      <c r="D251" s="104"/>
      <c r="E251" s="104"/>
      <c r="F251" s="104"/>
      <c r="G251" s="104"/>
      <c r="H251" s="104"/>
      <c r="I251" s="104"/>
    </row>
    <row r="252" spans="1:9" x14ac:dyDescent="0.2">
      <c r="A252" s="104"/>
      <c r="B252" s="104"/>
      <c r="C252" s="104"/>
      <c r="D252" s="104"/>
      <c r="E252" s="104"/>
      <c r="F252" s="104"/>
      <c r="G252" s="104"/>
      <c r="H252" s="104"/>
      <c r="I252" s="104"/>
    </row>
    <row r="253" spans="1:9" x14ac:dyDescent="0.2">
      <c r="A253" s="104"/>
      <c r="B253" s="104"/>
      <c r="C253" s="104"/>
      <c r="D253" s="104"/>
      <c r="E253" s="104"/>
      <c r="F253" s="104"/>
      <c r="G253" s="104"/>
      <c r="H253" s="104"/>
      <c r="I253" s="104"/>
    </row>
    <row r="254" spans="1:9" x14ac:dyDescent="0.2">
      <c r="A254" s="104"/>
      <c r="B254" s="104"/>
      <c r="C254" s="104"/>
      <c r="D254" s="104"/>
      <c r="E254" s="104"/>
      <c r="F254" s="104"/>
      <c r="G254" s="104"/>
      <c r="H254" s="104"/>
      <c r="I254" s="104"/>
    </row>
    <row r="255" spans="1:9" x14ac:dyDescent="0.2">
      <c r="A255" s="104"/>
      <c r="B255" s="104"/>
      <c r="C255" s="104"/>
      <c r="D255" s="104"/>
      <c r="E255" s="104"/>
      <c r="F255" s="104"/>
      <c r="G255" s="104"/>
      <c r="H255" s="104"/>
      <c r="I255" s="104"/>
    </row>
    <row r="256" spans="1:9" x14ac:dyDescent="0.2">
      <c r="A256" s="104"/>
      <c r="B256" s="104"/>
      <c r="C256" s="104"/>
      <c r="D256" s="104"/>
      <c r="E256" s="104"/>
      <c r="F256" s="104"/>
      <c r="G256" s="104"/>
      <c r="H256" s="104"/>
      <c r="I256" s="104"/>
    </row>
    <row r="257" spans="1:9" x14ac:dyDescent="0.2">
      <c r="A257" s="104"/>
      <c r="B257" s="104"/>
      <c r="C257" s="104"/>
      <c r="D257" s="104"/>
      <c r="E257" s="104"/>
      <c r="F257" s="104"/>
      <c r="G257" s="104"/>
      <c r="H257" s="104"/>
      <c r="I257" s="104"/>
    </row>
    <row r="258" spans="1:9" x14ac:dyDescent="0.2">
      <c r="A258" s="104"/>
      <c r="B258" s="104"/>
      <c r="C258" s="104"/>
      <c r="D258" s="104"/>
      <c r="E258" s="104"/>
      <c r="F258" s="104"/>
      <c r="G258" s="104"/>
      <c r="H258" s="104"/>
      <c r="I258" s="104"/>
    </row>
    <row r="259" spans="1:9" x14ac:dyDescent="0.2">
      <c r="A259" s="104"/>
      <c r="B259" s="104"/>
      <c r="C259" s="104"/>
      <c r="D259" s="104"/>
      <c r="E259" s="104"/>
      <c r="F259" s="104"/>
      <c r="G259" s="104"/>
      <c r="H259" s="104"/>
      <c r="I259" s="104"/>
    </row>
    <row r="260" spans="1:9" x14ac:dyDescent="0.2">
      <c r="A260" s="104"/>
      <c r="B260" s="104"/>
      <c r="C260" s="104"/>
      <c r="D260" s="104"/>
      <c r="E260" s="104"/>
      <c r="F260" s="104"/>
      <c r="G260" s="104"/>
      <c r="H260" s="104"/>
      <c r="I260" s="104"/>
    </row>
    <row r="261" spans="1:9" x14ac:dyDescent="0.2">
      <c r="A261" s="104"/>
      <c r="B261" s="104"/>
      <c r="C261" s="104"/>
      <c r="D261" s="104"/>
      <c r="E261" s="104"/>
      <c r="F261" s="104"/>
      <c r="G261" s="104"/>
      <c r="H261" s="104"/>
      <c r="I261" s="104"/>
    </row>
    <row r="262" spans="1:9" x14ac:dyDescent="0.2">
      <c r="A262" s="104"/>
      <c r="B262" s="104"/>
      <c r="C262" s="104"/>
      <c r="D262" s="104"/>
      <c r="E262" s="104"/>
      <c r="F262" s="104"/>
      <c r="G262" s="104"/>
      <c r="H262" s="104"/>
      <c r="I262" s="104"/>
    </row>
    <row r="263" spans="1:9" x14ac:dyDescent="0.2">
      <c r="A263" s="104"/>
      <c r="B263" s="104"/>
      <c r="C263" s="104"/>
      <c r="D263" s="104"/>
      <c r="E263" s="104"/>
      <c r="F263" s="104"/>
      <c r="G263" s="104"/>
      <c r="H263" s="104"/>
      <c r="I263" s="104"/>
    </row>
    <row r="264" spans="1:9" x14ac:dyDescent="0.2">
      <c r="A264" s="104"/>
      <c r="B264" s="104"/>
      <c r="C264" s="104"/>
      <c r="D264" s="104"/>
      <c r="E264" s="104"/>
      <c r="F264" s="104"/>
      <c r="G264" s="104"/>
      <c r="H264" s="104"/>
      <c r="I264" s="104"/>
    </row>
    <row r="265" spans="1:9" x14ac:dyDescent="0.2">
      <c r="A265" s="104"/>
      <c r="B265" s="104"/>
      <c r="C265" s="104"/>
      <c r="D265" s="104"/>
      <c r="E265" s="104"/>
      <c r="F265" s="104"/>
      <c r="G265" s="104"/>
      <c r="H265" s="104"/>
      <c r="I265" s="104"/>
    </row>
    <row r="266" spans="1:9" x14ac:dyDescent="0.2">
      <c r="A266" s="104"/>
      <c r="B266" s="104"/>
      <c r="C266" s="104"/>
      <c r="D266" s="104"/>
      <c r="E266" s="104"/>
      <c r="F266" s="104"/>
      <c r="G266" s="104"/>
      <c r="H266" s="104"/>
      <c r="I266" s="104"/>
    </row>
    <row r="267" spans="1:9" x14ac:dyDescent="0.2">
      <c r="A267" s="104"/>
      <c r="B267" s="104"/>
      <c r="C267" s="104"/>
      <c r="D267" s="104"/>
      <c r="E267" s="104"/>
      <c r="F267" s="104"/>
      <c r="G267" s="104"/>
      <c r="H267" s="104"/>
      <c r="I267" s="104"/>
    </row>
    <row r="268" spans="1:9" x14ac:dyDescent="0.2">
      <c r="A268" s="104"/>
      <c r="B268" s="104"/>
      <c r="C268" s="104"/>
      <c r="D268" s="104"/>
      <c r="E268" s="104"/>
      <c r="F268" s="104"/>
      <c r="G268" s="104"/>
      <c r="H268" s="104"/>
      <c r="I268" s="104"/>
    </row>
    <row r="269" spans="1:9" x14ac:dyDescent="0.2">
      <c r="A269" s="104"/>
      <c r="B269" s="104"/>
      <c r="C269" s="104"/>
      <c r="D269" s="104"/>
      <c r="E269" s="104"/>
      <c r="F269" s="104"/>
      <c r="G269" s="104"/>
      <c r="H269" s="104"/>
      <c r="I269" s="104"/>
    </row>
    <row r="270" spans="1:9" x14ac:dyDescent="0.2">
      <c r="A270" s="104"/>
      <c r="B270" s="104"/>
      <c r="C270" s="104"/>
      <c r="D270" s="104"/>
      <c r="E270" s="104"/>
      <c r="F270" s="104"/>
      <c r="G270" s="104"/>
      <c r="H270" s="104"/>
      <c r="I270" s="104"/>
    </row>
    <row r="271" spans="1:9" x14ac:dyDescent="0.2">
      <c r="A271" s="104"/>
      <c r="B271" s="104"/>
      <c r="C271" s="104"/>
      <c r="D271" s="104"/>
      <c r="E271" s="104"/>
      <c r="F271" s="104"/>
      <c r="G271" s="104"/>
      <c r="H271" s="104"/>
      <c r="I271" s="104"/>
    </row>
    <row r="272" spans="1:9" x14ac:dyDescent="0.2">
      <c r="A272" s="104"/>
      <c r="B272" s="104"/>
      <c r="C272" s="104"/>
      <c r="D272" s="104"/>
      <c r="E272" s="104"/>
      <c r="F272" s="104"/>
      <c r="G272" s="104"/>
      <c r="H272" s="104"/>
      <c r="I272" s="104"/>
    </row>
    <row r="273" spans="1:9" x14ac:dyDescent="0.2">
      <c r="A273" s="104"/>
      <c r="B273" s="104"/>
      <c r="C273" s="104"/>
      <c r="D273" s="104"/>
      <c r="E273" s="104"/>
      <c r="F273" s="104"/>
      <c r="G273" s="104"/>
      <c r="H273" s="104"/>
      <c r="I273" s="104"/>
    </row>
    <row r="274" spans="1:9" x14ac:dyDescent="0.2">
      <c r="A274" s="104"/>
      <c r="B274" s="104"/>
      <c r="C274" s="104"/>
      <c r="D274" s="104"/>
      <c r="E274" s="104"/>
      <c r="F274" s="104"/>
      <c r="G274" s="104"/>
      <c r="H274" s="104"/>
      <c r="I274" s="104"/>
    </row>
    <row r="275" spans="1:9" x14ac:dyDescent="0.2">
      <c r="A275" s="104"/>
      <c r="B275" s="104"/>
      <c r="C275" s="104"/>
      <c r="D275" s="104"/>
      <c r="E275" s="104"/>
      <c r="F275" s="104"/>
      <c r="G275" s="104"/>
      <c r="H275" s="104"/>
      <c r="I275" s="104"/>
    </row>
    <row r="276" spans="1:9" x14ac:dyDescent="0.2">
      <c r="A276" s="104"/>
      <c r="B276" s="104"/>
      <c r="C276" s="104"/>
      <c r="D276" s="104"/>
      <c r="E276" s="104"/>
      <c r="F276" s="104"/>
      <c r="G276" s="104"/>
      <c r="H276" s="104"/>
      <c r="I276" s="104"/>
    </row>
    <row r="277" spans="1:9" x14ac:dyDescent="0.2">
      <c r="A277" s="104"/>
      <c r="B277" s="104"/>
      <c r="C277" s="104"/>
      <c r="D277" s="104"/>
      <c r="E277" s="104"/>
      <c r="F277" s="104"/>
      <c r="G277" s="104"/>
      <c r="H277" s="104"/>
      <c r="I277" s="104"/>
    </row>
    <row r="278" spans="1:9" x14ac:dyDescent="0.2">
      <c r="A278" s="104"/>
      <c r="B278" s="104"/>
      <c r="C278" s="104"/>
      <c r="D278" s="104"/>
      <c r="E278" s="104"/>
      <c r="F278" s="104"/>
      <c r="G278" s="104"/>
      <c r="H278" s="104"/>
      <c r="I278" s="104"/>
    </row>
    <row r="279" spans="1:9" x14ac:dyDescent="0.2">
      <c r="A279" s="104"/>
      <c r="B279" s="104"/>
      <c r="C279" s="104"/>
      <c r="D279" s="104"/>
      <c r="E279" s="104"/>
      <c r="F279" s="104"/>
      <c r="G279" s="104"/>
      <c r="H279" s="104"/>
      <c r="I279" s="104"/>
    </row>
    <row r="280" spans="1:9" x14ac:dyDescent="0.2">
      <c r="A280" s="104"/>
      <c r="B280" s="104"/>
      <c r="C280" s="104"/>
      <c r="D280" s="104"/>
      <c r="E280" s="104"/>
      <c r="F280" s="104"/>
      <c r="G280" s="104"/>
      <c r="H280" s="104"/>
      <c r="I280" s="104"/>
    </row>
    <row r="281" spans="1:9" x14ac:dyDescent="0.2">
      <c r="A281" s="104"/>
      <c r="B281" s="104"/>
      <c r="C281" s="104"/>
      <c r="D281" s="104"/>
      <c r="E281" s="104"/>
      <c r="F281" s="104"/>
      <c r="G281" s="104"/>
      <c r="H281" s="104"/>
      <c r="I281" s="104"/>
    </row>
    <row r="282" spans="1:9" x14ac:dyDescent="0.2">
      <c r="A282" s="104"/>
      <c r="B282" s="104"/>
      <c r="C282" s="104"/>
      <c r="D282" s="104"/>
      <c r="E282" s="104"/>
      <c r="F282" s="104"/>
      <c r="G282" s="104"/>
      <c r="H282" s="104"/>
      <c r="I282" s="104"/>
    </row>
    <row r="283" spans="1:9" x14ac:dyDescent="0.2">
      <c r="A283" s="104"/>
      <c r="B283" s="104"/>
      <c r="C283" s="104"/>
      <c r="D283" s="104"/>
      <c r="E283" s="104"/>
      <c r="F283" s="104"/>
      <c r="G283" s="104"/>
      <c r="H283" s="104"/>
      <c r="I283" s="104"/>
    </row>
    <row r="284" spans="1:9" x14ac:dyDescent="0.2">
      <c r="A284" s="104"/>
      <c r="B284" s="104"/>
      <c r="C284" s="104"/>
      <c r="D284" s="104"/>
      <c r="E284" s="104"/>
      <c r="F284" s="104"/>
      <c r="G284" s="104"/>
      <c r="H284" s="104"/>
      <c r="I284" s="104"/>
    </row>
    <row r="285" spans="1:9" x14ac:dyDescent="0.2">
      <c r="A285" s="104"/>
      <c r="B285" s="104"/>
      <c r="C285" s="104"/>
      <c r="D285" s="104"/>
      <c r="E285" s="104"/>
      <c r="F285" s="104"/>
      <c r="G285" s="104"/>
      <c r="H285" s="104"/>
      <c r="I285" s="104"/>
    </row>
    <row r="286" spans="1:9" x14ac:dyDescent="0.2">
      <c r="A286" s="104"/>
      <c r="B286" s="104"/>
      <c r="C286" s="104"/>
      <c r="D286" s="104"/>
      <c r="E286" s="104"/>
      <c r="F286" s="104"/>
      <c r="G286" s="104"/>
      <c r="H286" s="104"/>
      <c r="I286" s="104"/>
    </row>
    <row r="287" spans="1:9" x14ac:dyDescent="0.2">
      <c r="A287" s="104"/>
      <c r="B287" s="104"/>
      <c r="C287" s="104"/>
      <c r="D287" s="104"/>
      <c r="E287" s="104"/>
      <c r="F287" s="104"/>
      <c r="G287" s="104"/>
      <c r="H287" s="104"/>
      <c r="I287" s="104"/>
    </row>
    <row r="288" spans="1:9" x14ac:dyDescent="0.2">
      <c r="A288" s="104"/>
      <c r="B288" s="104"/>
      <c r="C288" s="104"/>
      <c r="D288" s="104"/>
      <c r="E288" s="104"/>
      <c r="F288" s="104"/>
      <c r="G288" s="104"/>
      <c r="H288" s="104"/>
      <c r="I288" s="104"/>
    </row>
    <row r="289" spans="1:9" x14ac:dyDescent="0.2">
      <c r="A289" s="104"/>
      <c r="B289" s="104"/>
      <c r="C289" s="104"/>
      <c r="D289" s="104"/>
      <c r="E289" s="104"/>
      <c r="F289" s="104"/>
      <c r="G289" s="104"/>
      <c r="H289" s="104"/>
      <c r="I289" s="104"/>
    </row>
    <row r="290" spans="1:9" x14ac:dyDescent="0.2">
      <c r="A290" s="104"/>
      <c r="B290" s="104"/>
      <c r="C290" s="104"/>
      <c r="D290" s="104"/>
      <c r="E290" s="104"/>
      <c r="F290" s="104"/>
      <c r="G290" s="104"/>
      <c r="H290" s="104"/>
      <c r="I290" s="104"/>
    </row>
    <row r="291" spans="1:9" x14ac:dyDescent="0.2">
      <c r="A291" s="104"/>
      <c r="B291" s="104"/>
      <c r="C291" s="104"/>
      <c r="D291" s="104"/>
      <c r="E291" s="104"/>
      <c r="F291" s="104"/>
      <c r="G291" s="104"/>
      <c r="H291" s="104"/>
      <c r="I291" s="104"/>
    </row>
    <row r="292" spans="1:9" x14ac:dyDescent="0.2">
      <c r="A292" s="104"/>
      <c r="B292" s="104"/>
      <c r="C292" s="104"/>
      <c r="D292" s="104"/>
      <c r="E292" s="104"/>
      <c r="F292" s="104"/>
      <c r="G292" s="104"/>
      <c r="H292" s="104"/>
      <c r="I292" s="104"/>
    </row>
    <row r="293" spans="1:9" x14ac:dyDescent="0.2">
      <c r="A293" s="104"/>
      <c r="B293" s="104"/>
      <c r="C293" s="104"/>
      <c r="D293" s="104"/>
      <c r="E293" s="104"/>
      <c r="F293" s="104"/>
      <c r="G293" s="104"/>
      <c r="H293" s="104"/>
      <c r="I293" s="104"/>
    </row>
    <row r="294" spans="1:9" x14ac:dyDescent="0.2">
      <c r="A294" s="104"/>
      <c r="B294" s="104"/>
      <c r="C294" s="104"/>
      <c r="D294" s="104"/>
      <c r="E294" s="104"/>
      <c r="F294" s="104"/>
      <c r="G294" s="104"/>
      <c r="H294" s="104"/>
      <c r="I294" s="104"/>
    </row>
    <row r="295" spans="1:9" x14ac:dyDescent="0.2">
      <c r="A295" s="104"/>
      <c r="B295" s="104"/>
      <c r="C295" s="104"/>
      <c r="D295" s="104"/>
      <c r="E295" s="104"/>
      <c r="F295" s="104"/>
      <c r="G295" s="104"/>
      <c r="H295" s="104"/>
      <c r="I295" s="104"/>
    </row>
    <row r="296" spans="1:9" x14ac:dyDescent="0.2">
      <c r="A296" s="104"/>
      <c r="B296" s="104"/>
      <c r="C296" s="104"/>
      <c r="D296" s="104"/>
      <c r="E296" s="104"/>
      <c r="F296" s="104"/>
      <c r="G296" s="104"/>
      <c r="H296" s="104"/>
      <c r="I296" s="104"/>
    </row>
    <row r="297" spans="1:9" x14ac:dyDescent="0.2">
      <c r="A297" s="104"/>
      <c r="B297" s="104"/>
      <c r="C297" s="104"/>
      <c r="D297" s="104"/>
      <c r="E297" s="104"/>
      <c r="F297" s="104"/>
      <c r="G297" s="104"/>
      <c r="H297" s="104"/>
      <c r="I297" s="104"/>
    </row>
    <row r="298" spans="1:9" x14ac:dyDescent="0.2">
      <c r="A298" s="104"/>
      <c r="B298" s="104"/>
      <c r="C298" s="104"/>
      <c r="D298" s="104"/>
      <c r="E298" s="104"/>
      <c r="F298" s="104"/>
      <c r="G298" s="104"/>
      <c r="H298" s="104"/>
      <c r="I298" s="104"/>
    </row>
    <row r="299" spans="1:9" x14ac:dyDescent="0.2">
      <c r="A299" s="104"/>
      <c r="B299" s="104"/>
      <c r="C299" s="104"/>
      <c r="D299" s="104"/>
      <c r="E299" s="104"/>
      <c r="F299" s="104"/>
      <c r="G299" s="104"/>
      <c r="H299" s="104"/>
      <c r="I299" s="104"/>
    </row>
    <row r="300" spans="1:9" x14ac:dyDescent="0.2">
      <c r="A300" s="104"/>
      <c r="B300" s="104"/>
      <c r="C300" s="104"/>
      <c r="D300" s="104"/>
      <c r="E300" s="104"/>
      <c r="F300" s="104"/>
      <c r="G300" s="104"/>
      <c r="H300" s="104"/>
      <c r="I300" s="104"/>
    </row>
    <row r="301" spans="1:9" x14ac:dyDescent="0.2">
      <c r="A301" s="104"/>
      <c r="B301" s="104"/>
      <c r="C301" s="104"/>
      <c r="D301" s="104"/>
      <c r="E301" s="104"/>
      <c r="F301" s="104"/>
      <c r="G301" s="104"/>
      <c r="H301" s="104"/>
      <c r="I301" s="104"/>
    </row>
    <row r="302" spans="1:9" x14ac:dyDescent="0.2">
      <c r="A302" s="104"/>
      <c r="B302" s="104"/>
      <c r="C302" s="104"/>
      <c r="D302" s="104"/>
      <c r="E302" s="104"/>
      <c r="F302" s="104"/>
      <c r="G302" s="104"/>
      <c r="H302" s="104"/>
      <c r="I302" s="104"/>
    </row>
    <row r="303" spans="1:9" x14ac:dyDescent="0.2">
      <c r="A303" s="104"/>
      <c r="B303" s="104"/>
      <c r="C303" s="104"/>
      <c r="D303" s="104"/>
      <c r="E303" s="104"/>
      <c r="F303" s="104"/>
      <c r="G303" s="104"/>
      <c r="H303" s="104"/>
      <c r="I303" s="104"/>
    </row>
    <row r="304" spans="1:9" x14ac:dyDescent="0.2">
      <c r="A304" s="104"/>
      <c r="B304" s="104"/>
      <c r="C304" s="104"/>
      <c r="D304" s="104"/>
      <c r="E304" s="104"/>
      <c r="F304" s="104"/>
      <c r="G304" s="104"/>
      <c r="H304" s="104"/>
      <c r="I304" s="104"/>
    </row>
    <row r="305" spans="1:9" x14ac:dyDescent="0.2">
      <c r="A305" s="104"/>
      <c r="B305" s="104"/>
      <c r="C305" s="104"/>
      <c r="D305" s="104"/>
      <c r="E305" s="104"/>
      <c r="F305" s="104"/>
      <c r="G305" s="104"/>
      <c r="H305" s="104"/>
      <c r="I305" s="104"/>
    </row>
    <row r="306" spans="1:9" x14ac:dyDescent="0.2">
      <c r="A306" s="104"/>
      <c r="B306" s="104"/>
      <c r="C306" s="104"/>
      <c r="D306" s="104"/>
      <c r="E306" s="104"/>
      <c r="F306" s="104"/>
      <c r="G306" s="104"/>
      <c r="H306" s="104"/>
      <c r="I306" s="104"/>
    </row>
    <row r="307" spans="1:9" x14ac:dyDescent="0.2">
      <c r="A307" s="104"/>
      <c r="B307" s="104"/>
      <c r="C307" s="104"/>
      <c r="D307" s="104"/>
      <c r="E307" s="104"/>
      <c r="F307" s="104"/>
      <c r="G307" s="104"/>
      <c r="H307" s="104"/>
      <c r="I307" s="104"/>
    </row>
    <row r="308" spans="1:9" x14ac:dyDescent="0.2">
      <c r="A308" s="104"/>
      <c r="B308" s="104"/>
      <c r="C308" s="104"/>
      <c r="D308" s="104"/>
      <c r="E308" s="104"/>
      <c r="F308" s="104"/>
      <c r="G308" s="104"/>
      <c r="H308" s="104"/>
      <c r="I308" s="104"/>
    </row>
    <row r="309" spans="1:9" x14ac:dyDescent="0.2">
      <c r="A309" s="104"/>
      <c r="B309" s="104"/>
      <c r="C309" s="104"/>
      <c r="D309" s="104"/>
      <c r="E309" s="104"/>
      <c r="F309" s="104"/>
      <c r="G309" s="104"/>
      <c r="H309" s="104"/>
      <c r="I309" s="104"/>
    </row>
    <row r="310" spans="1:9" x14ac:dyDescent="0.2">
      <c r="A310" s="104"/>
      <c r="B310" s="104"/>
      <c r="C310" s="104"/>
      <c r="D310" s="104"/>
      <c r="E310" s="104"/>
      <c r="F310" s="104"/>
      <c r="G310" s="104"/>
      <c r="H310" s="104"/>
      <c r="I310" s="104"/>
    </row>
    <row r="311" spans="1:9" x14ac:dyDescent="0.2">
      <c r="A311" s="104"/>
      <c r="B311" s="104"/>
      <c r="C311" s="104"/>
      <c r="D311" s="104"/>
      <c r="E311" s="104"/>
      <c r="F311" s="104"/>
      <c r="G311" s="104"/>
      <c r="H311" s="104"/>
      <c r="I311" s="104"/>
    </row>
    <row r="312" spans="1:9" x14ac:dyDescent="0.2">
      <c r="A312" s="104"/>
      <c r="B312" s="104"/>
      <c r="C312" s="104"/>
      <c r="D312" s="104"/>
      <c r="E312" s="104"/>
      <c r="F312" s="104"/>
      <c r="G312" s="104"/>
      <c r="H312" s="104"/>
      <c r="I312" s="104"/>
    </row>
    <row r="313" spans="1:9" x14ac:dyDescent="0.2">
      <c r="A313" s="104"/>
      <c r="B313" s="104"/>
      <c r="C313" s="104"/>
      <c r="D313" s="104"/>
      <c r="E313" s="104"/>
      <c r="F313" s="104"/>
      <c r="G313" s="104"/>
      <c r="H313" s="104"/>
      <c r="I313" s="104"/>
    </row>
    <row r="314" spans="1:9" x14ac:dyDescent="0.2">
      <c r="A314" s="104"/>
      <c r="B314" s="104"/>
      <c r="C314" s="104"/>
      <c r="D314" s="104"/>
      <c r="E314" s="104"/>
      <c r="F314" s="104"/>
      <c r="G314" s="104"/>
      <c r="H314" s="104"/>
      <c r="I314" s="104"/>
    </row>
    <row r="315" spans="1:9" x14ac:dyDescent="0.2">
      <c r="A315" s="104"/>
      <c r="B315" s="104"/>
      <c r="C315" s="104"/>
      <c r="D315" s="104"/>
      <c r="E315" s="104"/>
      <c r="F315" s="104"/>
      <c r="G315" s="104"/>
      <c r="H315" s="104"/>
      <c r="I315" s="104"/>
    </row>
    <row r="316" spans="1:9" x14ac:dyDescent="0.2">
      <c r="A316" s="104"/>
      <c r="B316" s="104"/>
      <c r="C316" s="104"/>
      <c r="D316" s="104"/>
      <c r="E316" s="104"/>
      <c r="F316" s="104"/>
      <c r="G316" s="104"/>
      <c r="H316" s="104"/>
      <c r="I316" s="104"/>
    </row>
    <row r="317" spans="1:9" x14ac:dyDescent="0.2">
      <c r="A317" s="104"/>
      <c r="B317" s="104"/>
      <c r="C317" s="104"/>
      <c r="D317" s="104"/>
      <c r="E317" s="104"/>
      <c r="F317" s="104"/>
      <c r="G317" s="104"/>
      <c r="H317" s="104"/>
      <c r="I317" s="104"/>
    </row>
    <row r="318" spans="1:9" x14ac:dyDescent="0.2">
      <c r="A318" s="104"/>
      <c r="B318" s="104"/>
      <c r="C318" s="104"/>
      <c r="D318" s="104"/>
      <c r="E318" s="104"/>
      <c r="F318" s="104"/>
      <c r="G318" s="104"/>
      <c r="H318" s="104"/>
      <c r="I318" s="104"/>
    </row>
    <row r="319" spans="1:9" x14ac:dyDescent="0.2">
      <c r="A319" s="104"/>
      <c r="B319" s="104"/>
      <c r="C319" s="104"/>
      <c r="D319" s="104"/>
      <c r="E319" s="104"/>
      <c r="F319" s="104"/>
      <c r="G319" s="104"/>
      <c r="H319" s="104"/>
      <c r="I319" s="104"/>
    </row>
    <row r="320" spans="1:9" x14ac:dyDescent="0.2">
      <c r="A320" s="104"/>
      <c r="B320" s="104"/>
      <c r="C320" s="104"/>
      <c r="D320" s="104"/>
      <c r="E320" s="104"/>
      <c r="F320" s="104"/>
      <c r="G320" s="104"/>
      <c r="H320" s="104"/>
      <c r="I320" s="104"/>
    </row>
    <row r="321" spans="1:9" x14ac:dyDescent="0.2">
      <c r="A321" s="104"/>
      <c r="B321" s="104"/>
      <c r="C321" s="104"/>
      <c r="D321" s="104"/>
      <c r="E321" s="104"/>
      <c r="F321" s="104"/>
      <c r="G321" s="104"/>
      <c r="H321" s="104"/>
      <c r="I321" s="104"/>
    </row>
    <row r="322" spans="1:9" x14ac:dyDescent="0.2">
      <c r="A322" s="104"/>
      <c r="B322" s="104"/>
      <c r="C322" s="104"/>
      <c r="D322" s="104"/>
      <c r="E322" s="104"/>
      <c r="F322" s="104"/>
      <c r="G322" s="104"/>
      <c r="H322" s="104"/>
      <c r="I322" s="104"/>
    </row>
    <row r="323" spans="1:9" x14ac:dyDescent="0.2">
      <c r="A323" s="104"/>
      <c r="B323" s="104"/>
      <c r="C323" s="104"/>
      <c r="D323" s="104"/>
      <c r="E323" s="104"/>
      <c r="F323" s="104"/>
      <c r="G323" s="104"/>
      <c r="H323" s="104"/>
      <c r="I323" s="104"/>
    </row>
    <row r="324" spans="1:9" x14ac:dyDescent="0.2">
      <c r="A324" s="104"/>
      <c r="B324" s="104"/>
      <c r="C324" s="104"/>
      <c r="D324" s="104"/>
      <c r="E324" s="104"/>
      <c r="F324" s="104"/>
      <c r="G324" s="104"/>
      <c r="H324" s="104"/>
      <c r="I324" s="104"/>
    </row>
    <row r="325" spans="1:9" x14ac:dyDescent="0.2">
      <c r="A325" s="104"/>
      <c r="B325" s="104"/>
      <c r="C325" s="104"/>
      <c r="D325" s="104"/>
      <c r="E325" s="104"/>
      <c r="F325" s="104"/>
      <c r="G325" s="104"/>
      <c r="H325" s="104"/>
      <c r="I325" s="104"/>
    </row>
    <row r="326" spans="1:9" x14ac:dyDescent="0.2">
      <c r="A326" s="104"/>
      <c r="B326" s="104"/>
      <c r="C326" s="104"/>
      <c r="D326" s="104"/>
      <c r="E326" s="104"/>
      <c r="F326" s="104"/>
      <c r="G326" s="104"/>
      <c r="H326" s="104"/>
      <c r="I326" s="104"/>
    </row>
    <row r="327" spans="1:9" x14ac:dyDescent="0.2">
      <c r="A327" s="104"/>
      <c r="B327" s="104"/>
      <c r="C327" s="104"/>
      <c r="D327" s="104"/>
      <c r="E327" s="104"/>
      <c r="F327" s="104"/>
      <c r="G327" s="104"/>
      <c r="H327" s="104"/>
      <c r="I327" s="104"/>
    </row>
    <row r="328" spans="1:9" x14ac:dyDescent="0.2">
      <c r="A328" s="104"/>
      <c r="B328" s="104"/>
      <c r="C328" s="104"/>
      <c r="D328" s="104"/>
      <c r="E328" s="104"/>
      <c r="F328" s="104"/>
      <c r="G328" s="104"/>
      <c r="H328" s="104"/>
      <c r="I328" s="104"/>
    </row>
    <row r="329" spans="1:9" x14ac:dyDescent="0.2">
      <c r="A329" s="104"/>
      <c r="B329" s="104"/>
      <c r="C329" s="104"/>
      <c r="D329" s="104"/>
      <c r="E329" s="104"/>
      <c r="F329" s="104"/>
      <c r="G329" s="104"/>
      <c r="H329" s="104"/>
      <c r="I329" s="104"/>
    </row>
    <row r="330" spans="1:9" x14ac:dyDescent="0.2">
      <c r="A330" s="104"/>
      <c r="B330" s="104"/>
      <c r="C330" s="104"/>
      <c r="D330" s="104"/>
      <c r="E330" s="104"/>
      <c r="F330" s="104"/>
      <c r="G330" s="104"/>
      <c r="H330" s="104"/>
      <c r="I330" s="104"/>
    </row>
    <row r="331" spans="1:9" x14ac:dyDescent="0.2">
      <c r="A331" s="104"/>
      <c r="B331" s="104"/>
      <c r="C331" s="104"/>
      <c r="D331" s="104"/>
      <c r="E331" s="104"/>
      <c r="F331" s="104"/>
      <c r="G331" s="104"/>
      <c r="H331" s="104"/>
      <c r="I331" s="104"/>
    </row>
    <row r="332" spans="1:9" x14ac:dyDescent="0.2">
      <c r="A332" s="104"/>
      <c r="B332" s="104"/>
      <c r="C332" s="104"/>
      <c r="D332" s="104"/>
      <c r="E332" s="104"/>
      <c r="F332" s="104"/>
      <c r="G332" s="104"/>
      <c r="H332" s="104"/>
      <c r="I332" s="104"/>
    </row>
    <row r="333" spans="1:9" x14ac:dyDescent="0.2">
      <c r="A333" s="104"/>
      <c r="B333" s="104"/>
      <c r="C333" s="104"/>
      <c r="D333" s="104"/>
      <c r="E333" s="104"/>
      <c r="F333" s="104"/>
      <c r="G333" s="104"/>
      <c r="H333" s="104"/>
      <c r="I333" s="104"/>
    </row>
    <row r="334" spans="1:9" x14ac:dyDescent="0.2">
      <c r="A334" s="104"/>
      <c r="B334" s="104"/>
      <c r="C334" s="104"/>
      <c r="D334" s="104"/>
      <c r="E334" s="104"/>
      <c r="F334" s="104"/>
      <c r="G334" s="104"/>
      <c r="H334" s="104"/>
      <c r="I334" s="104"/>
    </row>
    <row r="335" spans="1:9" x14ac:dyDescent="0.2">
      <c r="A335" s="104"/>
      <c r="B335" s="104"/>
      <c r="C335" s="104"/>
      <c r="D335" s="104"/>
      <c r="E335" s="104"/>
      <c r="F335" s="104"/>
      <c r="G335" s="104"/>
      <c r="H335" s="104"/>
      <c r="I335" s="104"/>
    </row>
    <row r="336" spans="1:9" x14ac:dyDescent="0.2">
      <c r="A336" s="104"/>
      <c r="B336" s="104"/>
      <c r="C336" s="104"/>
      <c r="D336" s="104"/>
      <c r="E336" s="104"/>
      <c r="F336" s="104"/>
      <c r="G336" s="104"/>
      <c r="H336" s="104"/>
      <c r="I336" s="104"/>
    </row>
    <row r="337" spans="1:9" x14ac:dyDescent="0.2">
      <c r="A337" s="104"/>
      <c r="B337" s="104"/>
      <c r="C337" s="104"/>
      <c r="D337" s="104"/>
      <c r="E337" s="104"/>
      <c r="F337" s="104"/>
      <c r="G337" s="104"/>
      <c r="H337" s="104"/>
      <c r="I337" s="104"/>
    </row>
    <row r="338" spans="1:9" x14ac:dyDescent="0.2">
      <c r="A338" s="104"/>
      <c r="B338" s="104"/>
      <c r="C338" s="104"/>
      <c r="D338" s="104"/>
      <c r="E338" s="104"/>
      <c r="F338" s="104"/>
      <c r="G338" s="104"/>
      <c r="H338" s="104"/>
      <c r="I338" s="104"/>
    </row>
    <row r="339" spans="1:9" x14ac:dyDescent="0.2">
      <c r="A339" s="104"/>
      <c r="B339" s="104"/>
      <c r="C339" s="104"/>
      <c r="D339" s="104"/>
      <c r="E339" s="104"/>
      <c r="F339" s="104"/>
      <c r="G339" s="104"/>
      <c r="H339" s="104"/>
      <c r="I339" s="104"/>
    </row>
    <row r="340" spans="1:9" x14ac:dyDescent="0.2">
      <c r="A340" s="104"/>
      <c r="B340" s="104"/>
      <c r="C340" s="104"/>
      <c r="D340" s="104"/>
      <c r="E340" s="104"/>
      <c r="F340" s="104"/>
      <c r="G340" s="104"/>
      <c r="H340" s="104"/>
      <c r="I340" s="104"/>
    </row>
    <row r="341" spans="1:9" x14ac:dyDescent="0.2">
      <c r="A341" s="104"/>
      <c r="B341" s="104"/>
      <c r="C341" s="104"/>
      <c r="D341" s="104"/>
      <c r="E341" s="104"/>
      <c r="F341" s="104"/>
      <c r="G341" s="104"/>
      <c r="H341" s="104"/>
      <c r="I341" s="104"/>
    </row>
    <row r="342" spans="1:9" x14ac:dyDescent="0.2">
      <c r="A342" s="104"/>
      <c r="B342" s="104"/>
      <c r="C342" s="104"/>
      <c r="D342" s="104"/>
      <c r="E342" s="104"/>
      <c r="F342" s="104"/>
      <c r="G342" s="104"/>
      <c r="H342" s="104"/>
      <c r="I342" s="104"/>
    </row>
    <row r="343" spans="1:9" x14ac:dyDescent="0.2">
      <c r="A343" s="104"/>
      <c r="B343" s="104"/>
      <c r="C343" s="104"/>
      <c r="D343" s="104"/>
      <c r="E343" s="104"/>
      <c r="F343" s="104"/>
      <c r="G343" s="104"/>
      <c r="H343" s="104"/>
      <c r="I343" s="104"/>
    </row>
    <row r="344" spans="1:9" x14ac:dyDescent="0.2">
      <c r="A344" s="104"/>
      <c r="B344" s="104"/>
      <c r="C344" s="104"/>
      <c r="D344" s="104"/>
      <c r="E344" s="104"/>
      <c r="F344" s="104"/>
      <c r="G344" s="104"/>
      <c r="H344" s="104"/>
      <c r="I344" s="104"/>
    </row>
    <row r="345" spans="1:9" x14ac:dyDescent="0.2">
      <c r="A345" s="104"/>
      <c r="B345" s="104"/>
      <c r="C345" s="104"/>
      <c r="D345" s="104"/>
      <c r="E345" s="104"/>
      <c r="F345" s="104"/>
      <c r="G345" s="104"/>
      <c r="H345" s="104"/>
      <c r="I345" s="104"/>
    </row>
    <row r="346" spans="1:9" x14ac:dyDescent="0.2">
      <c r="A346" s="104"/>
      <c r="B346" s="104"/>
      <c r="C346" s="104"/>
      <c r="D346" s="104"/>
      <c r="E346" s="104"/>
      <c r="F346" s="104"/>
      <c r="G346" s="104"/>
      <c r="H346" s="104"/>
      <c r="I346" s="104"/>
    </row>
    <row r="347" spans="1:9" x14ac:dyDescent="0.2">
      <c r="A347" s="104"/>
      <c r="B347" s="104"/>
      <c r="C347" s="104"/>
      <c r="D347" s="104"/>
      <c r="E347" s="104"/>
      <c r="F347" s="104"/>
      <c r="G347" s="104"/>
      <c r="H347" s="104"/>
      <c r="I347" s="104"/>
    </row>
    <row r="348" spans="1:9" x14ac:dyDescent="0.2">
      <c r="A348" s="104"/>
      <c r="B348" s="104"/>
      <c r="C348" s="104"/>
      <c r="D348" s="104"/>
      <c r="E348" s="104"/>
      <c r="F348" s="104"/>
      <c r="G348" s="104"/>
      <c r="H348" s="104"/>
      <c r="I348" s="104"/>
    </row>
    <row r="349" spans="1:9" x14ac:dyDescent="0.2">
      <c r="A349" s="104"/>
      <c r="B349" s="104"/>
      <c r="C349" s="104"/>
      <c r="D349" s="104"/>
      <c r="E349" s="104"/>
      <c r="F349" s="104"/>
      <c r="G349" s="104"/>
      <c r="H349" s="104"/>
      <c r="I349" s="104"/>
    </row>
    <row r="350" spans="1:9" x14ac:dyDescent="0.2">
      <c r="A350" s="104"/>
      <c r="B350" s="104"/>
      <c r="C350" s="104"/>
      <c r="D350" s="104"/>
      <c r="E350" s="104"/>
      <c r="F350" s="104"/>
      <c r="G350" s="104"/>
      <c r="H350" s="104"/>
      <c r="I350" s="104"/>
    </row>
    <row r="351" spans="1:9" x14ac:dyDescent="0.2">
      <c r="A351" s="104"/>
      <c r="B351" s="104"/>
      <c r="C351" s="104"/>
      <c r="D351" s="104"/>
      <c r="E351" s="104"/>
      <c r="F351" s="104"/>
      <c r="G351" s="104"/>
      <c r="H351" s="104"/>
      <c r="I351" s="104"/>
    </row>
    <row r="352" spans="1:9" x14ac:dyDescent="0.2">
      <c r="A352" s="104"/>
      <c r="B352" s="104"/>
      <c r="C352" s="104"/>
      <c r="D352" s="104"/>
      <c r="E352" s="104"/>
      <c r="F352" s="104"/>
      <c r="G352" s="104"/>
      <c r="H352" s="104"/>
      <c r="I352" s="104"/>
    </row>
    <row r="353" spans="1:9" x14ac:dyDescent="0.2">
      <c r="A353" s="104"/>
      <c r="B353" s="104"/>
      <c r="C353" s="104"/>
      <c r="D353" s="104"/>
      <c r="E353" s="104"/>
      <c r="F353" s="104"/>
      <c r="G353" s="104"/>
      <c r="H353" s="104"/>
      <c r="I353" s="104"/>
    </row>
    <row r="354" spans="1:9" x14ac:dyDescent="0.2">
      <c r="A354" s="104"/>
      <c r="B354" s="104"/>
      <c r="C354" s="104"/>
      <c r="D354" s="104"/>
      <c r="E354" s="104"/>
      <c r="F354" s="104"/>
      <c r="G354" s="104"/>
      <c r="H354" s="104"/>
      <c r="I354" s="104"/>
    </row>
    <row r="355" spans="1:9" x14ac:dyDescent="0.2">
      <c r="A355" s="104"/>
      <c r="B355" s="104"/>
      <c r="C355" s="104"/>
      <c r="D355" s="104"/>
      <c r="E355" s="104"/>
      <c r="F355" s="104"/>
      <c r="G355" s="104"/>
      <c r="H355" s="104"/>
      <c r="I355" s="104"/>
    </row>
    <row r="356" spans="1:9" x14ac:dyDescent="0.2">
      <c r="A356" s="104"/>
      <c r="B356" s="104"/>
      <c r="C356" s="104"/>
      <c r="D356" s="104"/>
      <c r="E356" s="104"/>
      <c r="F356" s="104"/>
      <c r="G356" s="104"/>
      <c r="H356" s="104"/>
      <c r="I356" s="104"/>
    </row>
    <row r="357" spans="1:9" x14ac:dyDescent="0.2">
      <c r="A357" s="104"/>
      <c r="B357" s="104"/>
      <c r="C357" s="104"/>
      <c r="D357" s="104"/>
      <c r="E357" s="104"/>
      <c r="F357" s="104"/>
      <c r="G357" s="104"/>
      <c r="H357" s="104"/>
      <c r="I357" s="104"/>
    </row>
    <row r="358" spans="1:9" x14ac:dyDescent="0.2">
      <c r="A358" s="104"/>
      <c r="B358" s="104"/>
      <c r="C358" s="104"/>
      <c r="D358" s="104"/>
      <c r="E358" s="104"/>
      <c r="F358" s="104"/>
      <c r="G358" s="104"/>
      <c r="H358" s="104"/>
      <c r="I358" s="104"/>
    </row>
    <row r="359" spans="1:9" x14ac:dyDescent="0.2">
      <c r="A359" s="104"/>
      <c r="B359" s="104"/>
      <c r="C359" s="104"/>
      <c r="D359" s="104"/>
      <c r="E359" s="104"/>
      <c r="F359" s="104"/>
      <c r="G359" s="104"/>
      <c r="H359" s="104"/>
      <c r="I359" s="104"/>
    </row>
    <row r="360" spans="1:9" x14ac:dyDescent="0.2">
      <c r="A360" s="104"/>
      <c r="B360" s="104"/>
      <c r="C360" s="104"/>
      <c r="D360" s="104"/>
      <c r="E360" s="104"/>
      <c r="F360" s="104"/>
      <c r="G360" s="104"/>
      <c r="H360" s="104"/>
      <c r="I360" s="104"/>
    </row>
    <row r="361" spans="1:9" x14ac:dyDescent="0.2">
      <c r="A361" s="104"/>
      <c r="B361" s="104"/>
      <c r="C361" s="104"/>
      <c r="D361" s="104"/>
      <c r="E361" s="104"/>
      <c r="F361" s="104"/>
      <c r="G361" s="104"/>
      <c r="H361" s="104"/>
      <c r="I361" s="104"/>
    </row>
    <row r="362" spans="1:9" x14ac:dyDescent="0.2">
      <c r="A362" s="104"/>
      <c r="B362" s="104"/>
      <c r="C362" s="104"/>
      <c r="D362" s="104"/>
      <c r="E362" s="104"/>
      <c r="F362" s="104"/>
      <c r="G362" s="104"/>
      <c r="H362" s="104"/>
      <c r="I362" s="104"/>
    </row>
    <row r="363" spans="1:9" x14ac:dyDescent="0.2">
      <c r="A363" s="104"/>
      <c r="B363" s="104"/>
      <c r="C363" s="104"/>
      <c r="D363" s="104"/>
      <c r="E363" s="104"/>
      <c r="F363" s="104"/>
      <c r="G363" s="104"/>
      <c r="H363" s="104"/>
      <c r="I363" s="104"/>
    </row>
    <row r="364" spans="1:9" x14ac:dyDescent="0.2">
      <c r="A364" s="104"/>
      <c r="B364" s="104"/>
      <c r="C364" s="104"/>
      <c r="D364" s="104"/>
      <c r="E364" s="104"/>
      <c r="F364" s="104"/>
      <c r="G364" s="104"/>
      <c r="H364" s="104"/>
      <c r="I364" s="104"/>
    </row>
    <row r="365" spans="1:9" x14ac:dyDescent="0.2">
      <c r="A365" s="104"/>
      <c r="B365" s="104"/>
      <c r="C365" s="104"/>
      <c r="D365" s="104"/>
      <c r="E365" s="104"/>
      <c r="F365" s="104"/>
      <c r="G365" s="104"/>
      <c r="H365" s="104"/>
      <c r="I365" s="104"/>
    </row>
    <row r="366" spans="1:9" x14ac:dyDescent="0.2">
      <c r="A366" s="104"/>
      <c r="B366" s="104"/>
      <c r="C366" s="104"/>
      <c r="D366" s="104"/>
      <c r="E366" s="104"/>
      <c r="F366" s="104"/>
      <c r="G366" s="104"/>
      <c r="H366" s="104"/>
      <c r="I366" s="104"/>
    </row>
    <row r="367" spans="1:9" x14ac:dyDescent="0.2">
      <c r="A367" s="104"/>
      <c r="B367" s="104"/>
      <c r="C367" s="104"/>
      <c r="D367" s="104"/>
      <c r="E367" s="104"/>
      <c r="F367" s="104"/>
      <c r="G367" s="104"/>
      <c r="H367" s="104"/>
      <c r="I367" s="104"/>
    </row>
    <row r="368" spans="1:9" x14ac:dyDescent="0.2">
      <c r="A368" s="104"/>
      <c r="B368" s="104"/>
      <c r="C368" s="104"/>
      <c r="D368" s="104"/>
      <c r="E368" s="104"/>
      <c r="F368" s="104"/>
      <c r="G368" s="104"/>
      <c r="H368" s="104"/>
      <c r="I368" s="104"/>
    </row>
    <row r="369" spans="1:9" x14ac:dyDescent="0.2">
      <c r="A369" s="104"/>
      <c r="B369" s="104"/>
      <c r="C369" s="104"/>
      <c r="D369" s="104"/>
      <c r="E369" s="104"/>
      <c r="F369" s="104"/>
      <c r="G369" s="104"/>
      <c r="H369" s="104"/>
      <c r="I369" s="104"/>
    </row>
    <row r="370" spans="1:9" x14ac:dyDescent="0.2">
      <c r="A370" s="104"/>
      <c r="B370" s="104"/>
      <c r="C370" s="104"/>
      <c r="D370" s="104"/>
      <c r="E370" s="104"/>
      <c r="F370" s="104"/>
      <c r="G370" s="104"/>
      <c r="H370" s="104"/>
      <c r="I370" s="104"/>
    </row>
    <row r="371" spans="1:9" x14ac:dyDescent="0.2">
      <c r="A371" s="104"/>
      <c r="B371" s="104"/>
      <c r="C371" s="104"/>
      <c r="D371" s="104"/>
      <c r="E371" s="104"/>
      <c r="F371" s="104"/>
      <c r="G371" s="104"/>
      <c r="H371" s="104"/>
      <c r="I371" s="104"/>
    </row>
    <row r="372" spans="1:9" x14ac:dyDescent="0.2">
      <c r="A372" s="104"/>
      <c r="B372" s="104"/>
      <c r="C372" s="104"/>
      <c r="D372" s="104"/>
      <c r="E372" s="104"/>
      <c r="F372" s="104"/>
      <c r="G372" s="104"/>
      <c r="H372" s="104"/>
      <c r="I372" s="104"/>
    </row>
    <row r="373" spans="1:9" x14ac:dyDescent="0.2">
      <c r="A373" s="104"/>
      <c r="B373" s="104"/>
      <c r="C373" s="104"/>
      <c r="D373" s="104"/>
      <c r="E373" s="104"/>
      <c r="F373" s="104"/>
      <c r="G373" s="104"/>
      <c r="H373" s="104"/>
      <c r="I373" s="104"/>
    </row>
    <row r="374" spans="1:9" x14ac:dyDescent="0.2">
      <c r="A374" s="104"/>
      <c r="B374" s="104"/>
      <c r="C374" s="104"/>
      <c r="D374" s="104"/>
      <c r="E374" s="104"/>
      <c r="F374" s="104"/>
      <c r="G374" s="104"/>
      <c r="H374" s="104"/>
      <c r="I374" s="104"/>
    </row>
    <row r="375" spans="1:9" x14ac:dyDescent="0.2">
      <c r="A375" s="104"/>
      <c r="B375" s="104"/>
      <c r="C375" s="104"/>
      <c r="D375" s="104"/>
      <c r="E375" s="104"/>
      <c r="F375" s="104"/>
      <c r="G375" s="104"/>
      <c r="H375" s="104"/>
      <c r="I375" s="104"/>
    </row>
    <row r="376" spans="1:9" x14ac:dyDescent="0.2">
      <c r="A376" s="104"/>
      <c r="B376" s="104"/>
      <c r="C376" s="104"/>
      <c r="D376" s="104"/>
      <c r="E376" s="104"/>
      <c r="F376" s="104"/>
      <c r="G376" s="104"/>
      <c r="H376" s="104"/>
      <c r="I376" s="104"/>
    </row>
    <row r="377" spans="1:9" x14ac:dyDescent="0.2">
      <c r="A377" s="104"/>
      <c r="B377" s="104"/>
      <c r="C377" s="104"/>
      <c r="D377" s="104"/>
      <c r="E377" s="104"/>
      <c r="F377" s="104"/>
      <c r="G377" s="104"/>
      <c r="H377" s="104"/>
      <c r="I377" s="104"/>
    </row>
    <row r="378" spans="1:9" x14ac:dyDescent="0.2">
      <c r="A378" s="104"/>
      <c r="B378" s="104"/>
      <c r="C378" s="104"/>
      <c r="D378" s="104"/>
      <c r="E378" s="104"/>
      <c r="F378" s="104"/>
      <c r="G378" s="104"/>
      <c r="H378" s="104"/>
      <c r="I378" s="104"/>
    </row>
    <row r="379" spans="1:9" x14ac:dyDescent="0.2">
      <c r="A379" s="104"/>
      <c r="B379" s="104"/>
      <c r="C379" s="104"/>
      <c r="D379" s="104"/>
      <c r="E379" s="104"/>
      <c r="F379" s="104"/>
      <c r="G379" s="104"/>
      <c r="H379" s="104"/>
      <c r="I379" s="104"/>
    </row>
    <row r="380" spans="1:9" x14ac:dyDescent="0.2">
      <c r="A380" s="104"/>
      <c r="B380" s="104"/>
      <c r="C380" s="104"/>
      <c r="D380" s="104"/>
      <c r="E380" s="104"/>
      <c r="F380" s="104"/>
      <c r="G380" s="104"/>
      <c r="H380" s="104"/>
      <c r="I380" s="104"/>
    </row>
    <row r="381" spans="1:9" x14ac:dyDescent="0.2">
      <c r="A381" s="104"/>
      <c r="B381" s="104"/>
      <c r="C381" s="104"/>
      <c r="D381" s="104"/>
      <c r="E381" s="104"/>
      <c r="F381" s="104"/>
      <c r="G381" s="104"/>
      <c r="H381" s="104"/>
      <c r="I381" s="104"/>
    </row>
    <row r="382" spans="1:9" x14ac:dyDescent="0.2">
      <c r="A382" s="104"/>
      <c r="B382" s="104"/>
      <c r="C382" s="104"/>
      <c r="D382" s="104"/>
      <c r="E382" s="104"/>
      <c r="F382" s="104"/>
      <c r="G382" s="104"/>
      <c r="H382" s="104"/>
      <c r="I382" s="104"/>
    </row>
    <row r="383" spans="1:9" x14ac:dyDescent="0.2">
      <c r="A383" s="104"/>
      <c r="B383" s="104"/>
      <c r="C383" s="104"/>
      <c r="D383" s="104"/>
      <c r="E383" s="104"/>
      <c r="F383" s="104"/>
      <c r="G383" s="104"/>
      <c r="H383" s="104"/>
      <c r="I383" s="104"/>
    </row>
    <row r="384" spans="1:9" x14ac:dyDescent="0.2">
      <c r="A384" s="104"/>
      <c r="B384" s="104"/>
      <c r="C384" s="104"/>
      <c r="D384" s="104"/>
      <c r="E384" s="104"/>
      <c r="F384" s="104"/>
      <c r="G384" s="104"/>
      <c r="H384" s="104"/>
      <c r="I384" s="104"/>
    </row>
    <row r="385" spans="1:9" x14ac:dyDescent="0.2">
      <c r="A385" s="104"/>
      <c r="B385" s="104"/>
      <c r="C385" s="104"/>
      <c r="D385" s="104"/>
      <c r="E385" s="104"/>
      <c r="F385" s="104"/>
      <c r="G385" s="104"/>
      <c r="H385" s="104"/>
      <c r="I385" s="104"/>
    </row>
    <row r="386" spans="1:9" x14ac:dyDescent="0.2">
      <c r="A386" s="104"/>
      <c r="B386" s="104"/>
      <c r="C386" s="104"/>
      <c r="D386" s="104"/>
      <c r="E386" s="104"/>
      <c r="F386" s="104"/>
      <c r="G386" s="104"/>
      <c r="H386" s="104"/>
      <c r="I386" s="104"/>
    </row>
    <row r="387" spans="1:9" x14ac:dyDescent="0.2">
      <c r="A387" s="104"/>
      <c r="B387" s="104"/>
      <c r="C387" s="104"/>
      <c r="D387" s="104"/>
      <c r="E387" s="104"/>
      <c r="F387" s="104"/>
      <c r="G387" s="104"/>
      <c r="H387" s="104"/>
      <c r="I387" s="104"/>
    </row>
    <row r="388" spans="1:9" x14ac:dyDescent="0.2">
      <c r="A388" s="104"/>
      <c r="B388" s="104"/>
      <c r="C388" s="104"/>
      <c r="D388" s="104"/>
      <c r="E388" s="104"/>
      <c r="F388" s="104"/>
      <c r="G388" s="104"/>
      <c r="H388" s="104"/>
      <c r="I388" s="104"/>
    </row>
    <row r="389" spans="1:9" x14ac:dyDescent="0.2">
      <c r="A389" s="104"/>
      <c r="B389" s="104"/>
      <c r="C389" s="104"/>
      <c r="D389" s="104"/>
      <c r="E389" s="104"/>
      <c r="F389" s="104"/>
      <c r="G389" s="104"/>
      <c r="H389" s="104"/>
      <c r="I389" s="104"/>
    </row>
    <row r="390" spans="1:9" x14ac:dyDescent="0.2">
      <c r="A390" s="104"/>
      <c r="B390" s="104"/>
      <c r="C390" s="104"/>
      <c r="D390" s="104"/>
      <c r="E390" s="104"/>
      <c r="F390" s="104"/>
      <c r="G390" s="104"/>
      <c r="H390" s="104"/>
      <c r="I390" s="104"/>
    </row>
    <row r="391" spans="1:9" x14ac:dyDescent="0.2">
      <c r="A391" s="104"/>
      <c r="B391" s="104"/>
      <c r="C391" s="104"/>
      <c r="D391" s="104"/>
      <c r="E391" s="104"/>
      <c r="F391" s="104"/>
      <c r="G391" s="104"/>
      <c r="H391" s="104"/>
      <c r="I391" s="104"/>
    </row>
    <row r="392" spans="1:9" x14ac:dyDescent="0.2">
      <c r="A392" s="104"/>
      <c r="B392" s="104"/>
      <c r="C392" s="104"/>
      <c r="D392" s="104"/>
      <c r="E392" s="104"/>
      <c r="F392" s="104"/>
      <c r="G392" s="104"/>
      <c r="H392" s="104"/>
      <c r="I392" s="104"/>
    </row>
    <row r="393" spans="1:9" x14ac:dyDescent="0.2">
      <c r="A393" s="104"/>
      <c r="B393" s="104"/>
      <c r="C393" s="104"/>
      <c r="D393" s="104"/>
      <c r="E393" s="104"/>
      <c r="F393" s="104"/>
      <c r="G393" s="104"/>
      <c r="H393" s="104"/>
      <c r="I393" s="104"/>
    </row>
    <row r="394" spans="1:9" x14ac:dyDescent="0.2">
      <c r="A394" s="104"/>
      <c r="B394" s="104"/>
      <c r="C394" s="104"/>
      <c r="D394" s="104"/>
      <c r="E394" s="104"/>
      <c r="F394" s="104"/>
      <c r="G394" s="104"/>
      <c r="H394" s="104"/>
      <c r="I394" s="104"/>
    </row>
    <row r="395" spans="1:9" x14ac:dyDescent="0.2">
      <c r="A395" s="104"/>
      <c r="B395" s="104"/>
      <c r="C395" s="104"/>
      <c r="D395" s="104"/>
      <c r="E395" s="104"/>
      <c r="F395" s="104"/>
      <c r="G395" s="104"/>
      <c r="H395" s="104"/>
      <c r="I395" s="104"/>
    </row>
    <row r="396" spans="1:9" x14ac:dyDescent="0.2">
      <c r="A396" s="104"/>
      <c r="B396" s="104"/>
      <c r="C396" s="104"/>
      <c r="D396" s="104"/>
      <c r="E396" s="104"/>
      <c r="F396" s="104"/>
      <c r="G396" s="104"/>
      <c r="H396" s="104"/>
      <c r="I396" s="104"/>
    </row>
    <row r="397" spans="1:9" x14ac:dyDescent="0.2">
      <c r="A397" s="104"/>
      <c r="B397" s="104"/>
      <c r="C397" s="104"/>
      <c r="D397" s="104"/>
      <c r="E397" s="104"/>
      <c r="F397" s="104"/>
      <c r="G397" s="104"/>
      <c r="H397" s="104"/>
      <c r="I397" s="104"/>
    </row>
    <row r="398" spans="1:9" x14ac:dyDescent="0.2">
      <c r="A398" s="104"/>
      <c r="B398" s="104"/>
      <c r="C398" s="104"/>
      <c r="D398" s="104"/>
      <c r="E398" s="104"/>
      <c r="F398" s="104"/>
      <c r="G398" s="104"/>
      <c r="H398" s="104"/>
      <c r="I398" s="104"/>
    </row>
    <row r="399" spans="1:9" x14ac:dyDescent="0.2">
      <c r="A399" s="104"/>
      <c r="B399" s="104"/>
      <c r="C399" s="104"/>
      <c r="D399" s="104"/>
      <c r="E399" s="104"/>
      <c r="F399" s="104"/>
      <c r="G399" s="104"/>
      <c r="H399" s="104"/>
      <c r="I399" s="104"/>
    </row>
    <row r="400" spans="1:9" x14ac:dyDescent="0.2">
      <c r="A400" s="104"/>
      <c r="B400" s="104"/>
      <c r="C400" s="104"/>
      <c r="D400" s="104"/>
      <c r="E400" s="104"/>
      <c r="F400" s="104"/>
      <c r="G400" s="104"/>
      <c r="H400" s="104"/>
      <c r="I400" s="104"/>
    </row>
    <row r="401" spans="1:9" x14ac:dyDescent="0.2">
      <c r="A401" s="104"/>
      <c r="B401" s="104"/>
      <c r="C401" s="104"/>
      <c r="D401" s="104"/>
      <c r="E401" s="104"/>
      <c r="F401" s="104"/>
      <c r="G401" s="104"/>
      <c r="H401" s="104"/>
      <c r="I401" s="104"/>
    </row>
    <row r="402" spans="1:9" x14ac:dyDescent="0.2">
      <c r="A402" s="104"/>
      <c r="B402" s="104"/>
      <c r="C402" s="104"/>
      <c r="D402" s="104"/>
      <c r="E402" s="104"/>
      <c r="F402" s="104"/>
      <c r="G402" s="104"/>
      <c r="H402" s="104"/>
      <c r="I402" s="104"/>
    </row>
    <row r="403" spans="1:9" x14ac:dyDescent="0.2">
      <c r="A403" s="104"/>
      <c r="B403" s="104"/>
      <c r="C403" s="104"/>
      <c r="D403" s="104"/>
      <c r="E403" s="104"/>
      <c r="F403" s="104"/>
      <c r="G403" s="104"/>
      <c r="H403" s="104"/>
      <c r="I403" s="104"/>
    </row>
    <row r="404" spans="1:9" x14ac:dyDescent="0.2">
      <c r="A404" s="104"/>
      <c r="B404" s="104"/>
      <c r="C404" s="104"/>
      <c r="D404" s="104"/>
      <c r="E404" s="104"/>
      <c r="F404" s="104"/>
      <c r="G404" s="104"/>
      <c r="H404" s="104"/>
      <c r="I404" s="104"/>
    </row>
    <row r="405" spans="1:9" x14ac:dyDescent="0.2">
      <c r="A405" s="104"/>
      <c r="B405" s="104"/>
      <c r="C405" s="104"/>
      <c r="D405" s="104"/>
      <c r="E405" s="104"/>
      <c r="F405" s="104"/>
      <c r="G405" s="104"/>
      <c r="H405" s="104"/>
      <c r="I405" s="104"/>
    </row>
    <row r="406" spans="1:9" x14ac:dyDescent="0.2">
      <c r="A406" s="104"/>
      <c r="B406" s="104"/>
      <c r="C406" s="104"/>
      <c r="D406" s="104"/>
      <c r="E406" s="104"/>
      <c r="F406" s="104"/>
      <c r="G406" s="104"/>
      <c r="H406" s="104"/>
      <c r="I406" s="104"/>
    </row>
    <row r="407" spans="1:9" x14ac:dyDescent="0.2">
      <c r="A407" s="104"/>
      <c r="B407" s="104"/>
      <c r="C407" s="104"/>
      <c r="D407" s="104"/>
      <c r="E407" s="104"/>
      <c r="F407" s="104"/>
      <c r="G407" s="104"/>
      <c r="H407" s="104"/>
      <c r="I407" s="104"/>
    </row>
    <row r="408" spans="1:9" x14ac:dyDescent="0.2">
      <c r="A408" s="104"/>
      <c r="B408" s="104"/>
      <c r="C408" s="104"/>
      <c r="D408" s="104"/>
      <c r="E408" s="104"/>
      <c r="F408" s="104"/>
      <c r="G408" s="104"/>
      <c r="H408" s="104"/>
      <c r="I408" s="104"/>
    </row>
    <row r="409" spans="1:9" x14ac:dyDescent="0.2">
      <c r="A409" s="104"/>
      <c r="B409" s="104"/>
      <c r="C409" s="104"/>
      <c r="D409" s="104"/>
      <c r="E409" s="104"/>
      <c r="F409" s="104"/>
      <c r="G409" s="104"/>
      <c r="H409" s="104"/>
      <c r="I409" s="104"/>
    </row>
    <row r="410" spans="1:9" x14ac:dyDescent="0.2">
      <c r="A410" s="104"/>
      <c r="B410" s="104"/>
      <c r="C410" s="104"/>
      <c r="D410" s="104"/>
      <c r="E410" s="104"/>
      <c r="F410" s="104"/>
      <c r="G410" s="104"/>
      <c r="H410" s="104"/>
      <c r="I410" s="104"/>
    </row>
    <row r="411" spans="1:9" x14ac:dyDescent="0.2">
      <c r="A411" s="104"/>
      <c r="B411" s="104"/>
      <c r="C411" s="104"/>
      <c r="D411" s="104"/>
      <c r="E411" s="104"/>
      <c r="F411" s="104"/>
      <c r="G411" s="104"/>
      <c r="H411" s="104"/>
      <c r="I411" s="104"/>
    </row>
    <row r="412" spans="1:9" x14ac:dyDescent="0.2">
      <c r="A412" s="104"/>
      <c r="B412" s="104"/>
      <c r="C412" s="104"/>
      <c r="D412" s="104"/>
      <c r="E412" s="104"/>
      <c r="F412" s="104"/>
      <c r="G412" s="104"/>
      <c r="H412" s="104"/>
      <c r="I412" s="104"/>
    </row>
    <row r="413" spans="1:9" x14ac:dyDescent="0.2">
      <c r="A413" s="104"/>
      <c r="B413" s="104"/>
      <c r="C413" s="104"/>
      <c r="D413" s="104"/>
      <c r="E413" s="104"/>
      <c r="F413" s="104"/>
      <c r="G413" s="104"/>
      <c r="H413" s="104"/>
      <c r="I413" s="104"/>
    </row>
    <row r="414" spans="1:9" x14ac:dyDescent="0.2">
      <c r="A414" s="104"/>
      <c r="B414" s="104"/>
      <c r="C414" s="104"/>
      <c r="D414" s="104"/>
      <c r="E414" s="104"/>
      <c r="F414" s="104"/>
      <c r="G414" s="104"/>
      <c r="H414" s="104"/>
      <c r="I414" s="104"/>
    </row>
    <row r="415" spans="1:9" x14ac:dyDescent="0.2">
      <c r="A415" s="104"/>
      <c r="B415" s="104"/>
      <c r="C415" s="104"/>
      <c r="D415" s="104"/>
      <c r="E415" s="104"/>
      <c r="F415" s="104"/>
      <c r="G415" s="104"/>
      <c r="H415" s="104"/>
      <c r="I415" s="104"/>
    </row>
    <row r="416" spans="1:9" x14ac:dyDescent="0.2">
      <c r="A416" s="104"/>
      <c r="B416" s="104"/>
      <c r="C416" s="104"/>
      <c r="D416" s="104"/>
      <c r="E416" s="104"/>
      <c r="F416" s="104"/>
      <c r="G416" s="104"/>
      <c r="H416" s="104"/>
      <c r="I416" s="104"/>
    </row>
    <row r="417" spans="1:9" x14ac:dyDescent="0.2">
      <c r="A417" s="104"/>
      <c r="B417" s="104"/>
      <c r="C417" s="104"/>
      <c r="D417" s="104"/>
      <c r="E417" s="104"/>
      <c r="F417" s="104"/>
      <c r="G417" s="104"/>
      <c r="H417" s="104"/>
      <c r="I417" s="104"/>
    </row>
    <row r="418" spans="1:9" x14ac:dyDescent="0.2">
      <c r="A418" s="104"/>
      <c r="B418" s="104"/>
      <c r="C418" s="104"/>
      <c r="D418" s="104"/>
      <c r="E418" s="104"/>
      <c r="F418" s="104"/>
      <c r="G418" s="104"/>
      <c r="H418" s="104"/>
      <c r="I418" s="104"/>
    </row>
    <row r="419" spans="1:9" x14ac:dyDescent="0.2">
      <c r="A419" s="104"/>
      <c r="B419" s="104"/>
      <c r="C419" s="104"/>
      <c r="D419" s="104"/>
      <c r="E419" s="104"/>
      <c r="F419" s="104"/>
      <c r="G419" s="104"/>
      <c r="H419" s="104"/>
      <c r="I419" s="104"/>
    </row>
    <row r="420" spans="1:9" x14ac:dyDescent="0.2">
      <c r="A420" s="104"/>
      <c r="B420" s="104"/>
      <c r="C420" s="104"/>
      <c r="D420" s="104"/>
      <c r="E420" s="104"/>
      <c r="F420" s="104"/>
      <c r="G420" s="104"/>
      <c r="H420" s="104"/>
      <c r="I420" s="104"/>
    </row>
    <row r="421" spans="1:9" x14ac:dyDescent="0.2">
      <c r="A421" s="104"/>
      <c r="B421" s="104"/>
      <c r="C421" s="104"/>
      <c r="D421" s="104"/>
      <c r="E421" s="104"/>
      <c r="F421" s="104"/>
      <c r="G421" s="104"/>
      <c r="H421" s="104"/>
      <c r="I421" s="104"/>
    </row>
    <row r="422" spans="1:9" x14ac:dyDescent="0.2">
      <c r="A422" s="104"/>
      <c r="B422" s="104"/>
      <c r="C422" s="104"/>
      <c r="D422" s="104"/>
      <c r="E422" s="104"/>
      <c r="F422" s="104"/>
      <c r="G422" s="104"/>
      <c r="H422" s="104"/>
      <c r="I422" s="104"/>
    </row>
    <row r="423" spans="1:9" x14ac:dyDescent="0.2">
      <c r="A423" s="104"/>
      <c r="B423" s="104"/>
      <c r="C423" s="104"/>
      <c r="D423" s="104"/>
      <c r="E423" s="104"/>
      <c r="F423" s="104"/>
      <c r="G423" s="104"/>
      <c r="H423" s="104"/>
      <c r="I423" s="104"/>
    </row>
    <row r="424" spans="1:9" x14ac:dyDescent="0.2">
      <c r="A424" s="104"/>
      <c r="B424" s="104"/>
      <c r="C424" s="104"/>
      <c r="D424" s="104"/>
      <c r="E424" s="104"/>
      <c r="F424" s="104"/>
      <c r="G424" s="104"/>
      <c r="H424" s="104"/>
      <c r="I424" s="104"/>
    </row>
    <row r="425" spans="1:9" x14ac:dyDescent="0.2">
      <c r="A425" s="104"/>
      <c r="B425" s="104"/>
      <c r="C425" s="104"/>
      <c r="D425" s="104"/>
      <c r="E425" s="104"/>
      <c r="F425" s="104"/>
      <c r="G425" s="104"/>
      <c r="H425" s="104"/>
      <c r="I425" s="104"/>
    </row>
    <row r="426" spans="1:9" x14ac:dyDescent="0.2">
      <c r="A426" s="104"/>
      <c r="B426" s="104"/>
      <c r="C426" s="104"/>
      <c r="D426" s="104"/>
      <c r="E426" s="104"/>
      <c r="F426" s="104"/>
      <c r="G426" s="104"/>
      <c r="H426" s="104"/>
      <c r="I426" s="104"/>
    </row>
    <row r="427" spans="1:9" x14ac:dyDescent="0.2">
      <c r="A427" s="104"/>
      <c r="B427" s="104"/>
      <c r="C427" s="104"/>
      <c r="D427" s="104"/>
      <c r="E427" s="104"/>
      <c r="F427" s="104"/>
      <c r="G427" s="104"/>
      <c r="H427" s="104"/>
      <c r="I427" s="104"/>
    </row>
    <row r="428" spans="1:9" x14ac:dyDescent="0.2">
      <c r="A428" s="104"/>
      <c r="B428" s="104"/>
      <c r="C428" s="104"/>
      <c r="D428" s="104"/>
      <c r="E428" s="104"/>
      <c r="F428" s="104"/>
      <c r="G428" s="104"/>
      <c r="H428" s="104"/>
      <c r="I428" s="104"/>
    </row>
    <row r="429" spans="1:9" x14ac:dyDescent="0.2">
      <c r="A429" s="104"/>
      <c r="B429" s="104"/>
      <c r="C429" s="104"/>
      <c r="D429" s="104"/>
      <c r="E429" s="104"/>
      <c r="F429" s="104"/>
      <c r="G429" s="104"/>
      <c r="H429" s="104"/>
      <c r="I429" s="104"/>
    </row>
    <row r="430" spans="1:9" x14ac:dyDescent="0.2">
      <c r="A430" s="104"/>
      <c r="B430" s="104"/>
      <c r="C430" s="104"/>
      <c r="D430" s="104"/>
      <c r="E430" s="104"/>
      <c r="F430" s="104"/>
      <c r="G430" s="104"/>
      <c r="H430" s="104"/>
      <c r="I430" s="104"/>
    </row>
    <row r="431" spans="1:9" x14ac:dyDescent="0.2">
      <c r="A431" s="104"/>
      <c r="B431" s="104"/>
      <c r="C431" s="104"/>
      <c r="D431" s="104"/>
      <c r="E431" s="104"/>
      <c r="F431" s="104"/>
      <c r="G431" s="104"/>
      <c r="H431" s="104"/>
      <c r="I431" s="104"/>
    </row>
    <row r="432" spans="1:9" x14ac:dyDescent="0.2">
      <c r="A432" s="104"/>
      <c r="B432" s="104"/>
      <c r="C432" s="104"/>
      <c r="D432" s="104"/>
      <c r="E432" s="104"/>
      <c r="F432" s="104"/>
      <c r="G432" s="104"/>
      <c r="H432" s="104"/>
      <c r="I432" s="104"/>
    </row>
    <row r="433" spans="1:9" x14ac:dyDescent="0.2">
      <c r="A433" s="104"/>
      <c r="B433" s="104"/>
      <c r="C433" s="104"/>
      <c r="D433" s="104"/>
      <c r="E433" s="104"/>
      <c r="F433" s="104"/>
      <c r="G433" s="104"/>
      <c r="H433" s="104"/>
      <c r="I433" s="104"/>
    </row>
    <row r="434" spans="1:9" x14ac:dyDescent="0.2">
      <c r="A434" s="104"/>
      <c r="B434" s="104"/>
      <c r="C434" s="104"/>
      <c r="D434" s="104"/>
      <c r="E434" s="104"/>
      <c r="F434" s="104"/>
      <c r="G434" s="104"/>
      <c r="H434" s="104"/>
      <c r="I434" s="104"/>
    </row>
    <row r="435" spans="1:9" x14ac:dyDescent="0.2">
      <c r="A435" s="104"/>
      <c r="B435" s="104"/>
      <c r="C435" s="104"/>
      <c r="D435" s="104"/>
      <c r="E435" s="104"/>
      <c r="F435" s="104"/>
      <c r="G435" s="104"/>
      <c r="H435" s="104"/>
      <c r="I435" s="104"/>
    </row>
    <row r="436" spans="1:9" x14ac:dyDescent="0.2">
      <c r="A436" s="104"/>
      <c r="B436" s="104"/>
      <c r="C436" s="104"/>
      <c r="D436" s="104"/>
      <c r="E436" s="104"/>
      <c r="F436" s="104"/>
      <c r="G436" s="104"/>
      <c r="H436" s="104"/>
      <c r="I436" s="104"/>
    </row>
    <row r="437" spans="1:9" x14ac:dyDescent="0.2">
      <c r="A437" s="104"/>
      <c r="B437" s="104"/>
      <c r="C437" s="104"/>
      <c r="D437" s="104"/>
      <c r="E437" s="104"/>
      <c r="F437" s="104"/>
      <c r="G437" s="104"/>
      <c r="H437" s="104"/>
      <c r="I437" s="104"/>
    </row>
    <row r="438" spans="1:9" x14ac:dyDescent="0.2">
      <c r="A438" s="104"/>
      <c r="B438" s="104"/>
      <c r="C438" s="104"/>
      <c r="D438" s="104"/>
      <c r="E438" s="104"/>
      <c r="F438" s="104"/>
      <c r="G438" s="104"/>
      <c r="H438" s="104"/>
      <c r="I438" s="104"/>
    </row>
    <row r="439" spans="1:9" x14ac:dyDescent="0.2">
      <c r="A439" s="104"/>
      <c r="B439" s="104"/>
      <c r="C439" s="104"/>
      <c r="D439" s="104"/>
      <c r="E439" s="104"/>
      <c r="F439" s="104"/>
      <c r="G439" s="104"/>
      <c r="H439" s="104"/>
      <c r="I439" s="104"/>
    </row>
    <row r="440" spans="1:9" x14ac:dyDescent="0.2">
      <c r="A440" s="104"/>
      <c r="B440" s="104"/>
      <c r="C440" s="104"/>
      <c r="D440" s="104"/>
      <c r="E440" s="104"/>
      <c r="F440" s="104"/>
      <c r="G440" s="104"/>
      <c r="H440" s="104"/>
      <c r="I440" s="104"/>
    </row>
    <row r="441" spans="1:9" x14ac:dyDescent="0.2">
      <c r="A441" s="104"/>
      <c r="B441" s="104"/>
      <c r="C441" s="104"/>
      <c r="D441" s="104"/>
      <c r="E441" s="104"/>
      <c r="F441" s="104"/>
      <c r="G441" s="104"/>
      <c r="H441" s="104"/>
      <c r="I441" s="104"/>
    </row>
    <row r="442" spans="1:9" x14ac:dyDescent="0.2">
      <c r="A442" s="104"/>
      <c r="B442" s="104"/>
      <c r="C442" s="104"/>
      <c r="D442" s="104"/>
      <c r="E442" s="104"/>
      <c r="F442" s="104"/>
      <c r="G442" s="104"/>
      <c r="H442" s="104"/>
      <c r="I442" s="104"/>
    </row>
    <row r="443" spans="1:9" x14ac:dyDescent="0.2">
      <c r="A443" s="104"/>
      <c r="B443" s="104"/>
      <c r="C443" s="104"/>
      <c r="D443" s="104"/>
      <c r="E443" s="104"/>
      <c r="F443" s="104"/>
      <c r="G443" s="104"/>
      <c r="H443" s="104"/>
      <c r="I443" s="104"/>
    </row>
    <row r="444" spans="1:9" x14ac:dyDescent="0.2">
      <c r="A444" s="104"/>
      <c r="B444" s="104"/>
      <c r="C444" s="104"/>
      <c r="D444" s="104"/>
      <c r="E444" s="104"/>
      <c r="F444" s="104"/>
      <c r="G444" s="104"/>
      <c r="H444" s="104"/>
      <c r="I444" s="104"/>
    </row>
    <row r="445" spans="1:9" x14ac:dyDescent="0.2">
      <c r="A445" s="104"/>
      <c r="B445" s="104"/>
      <c r="C445" s="104"/>
      <c r="D445" s="104"/>
      <c r="E445" s="104"/>
      <c r="F445" s="104"/>
      <c r="G445" s="104"/>
      <c r="H445" s="104"/>
      <c r="I445" s="104"/>
    </row>
    <row r="446" spans="1:9" x14ac:dyDescent="0.2">
      <c r="A446" s="104"/>
      <c r="B446" s="104"/>
      <c r="C446" s="104"/>
      <c r="D446" s="104"/>
      <c r="E446" s="104"/>
      <c r="F446" s="104"/>
      <c r="G446" s="104"/>
      <c r="H446" s="104"/>
      <c r="I446" s="104"/>
    </row>
    <row r="447" spans="1:9" x14ac:dyDescent="0.2">
      <c r="A447" s="104"/>
      <c r="B447" s="104"/>
      <c r="C447" s="104"/>
      <c r="D447" s="104"/>
      <c r="E447" s="104"/>
      <c r="F447" s="104"/>
      <c r="G447" s="104"/>
      <c r="H447" s="104"/>
      <c r="I447" s="104"/>
    </row>
    <row r="448" spans="1:9" x14ac:dyDescent="0.2">
      <c r="A448" s="104"/>
      <c r="B448" s="104"/>
      <c r="C448" s="104"/>
      <c r="D448" s="104"/>
      <c r="E448" s="104"/>
      <c r="F448" s="104"/>
      <c r="G448" s="104"/>
      <c r="H448" s="104"/>
      <c r="I448" s="104"/>
    </row>
    <row r="449" spans="1:9" x14ac:dyDescent="0.2">
      <c r="A449" s="104"/>
      <c r="B449" s="104"/>
      <c r="C449" s="104"/>
      <c r="D449" s="104"/>
      <c r="E449" s="104"/>
      <c r="F449" s="104"/>
      <c r="G449" s="104"/>
      <c r="H449" s="104"/>
      <c r="I449" s="104"/>
    </row>
    <row r="450" spans="1:9" x14ac:dyDescent="0.2">
      <c r="A450" s="104"/>
      <c r="B450" s="104"/>
      <c r="C450" s="104"/>
      <c r="D450" s="104"/>
      <c r="E450" s="104"/>
      <c r="F450" s="104"/>
      <c r="G450" s="104"/>
      <c r="H450" s="104"/>
      <c r="I450" s="104"/>
    </row>
    <row r="451" spans="1:9" x14ac:dyDescent="0.2">
      <c r="A451" s="104"/>
      <c r="B451" s="104"/>
      <c r="C451" s="104"/>
      <c r="D451" s="104"/>
      <c r="E451" s="104"/>
      <c r="F451" s="104"/>
      <c r="G451" s="104"/>
      <c r="H451" s="104"/>
      <c r="I451" s="104"/>
    </row>
    <row r="452" spans="1:9" x14ac:dyDescent="0.2">
      <c r="A452" s="104"/>
      <c r="B452" s="104"/>
      <c r="C452" s="104"/>
      <c r="D452" s="104"/>
      <c r="E452" s="104"/>
      <c r="F452" s="104"/>
      <c r="G452" s="104"/>
      <c r="H452" s="104"/>
      <c r="I452" s="104"/>
    </row>
    <row r="453" spans="1:9" x14ac:dyDescent="0.2">
      <c r="A453" s="104"/>
      <c r="B453" s="104"/>
      <c r="C453" s="104"/>
      <c r="D453" s="104"/>
      <c r="E453" s="104"/>
      <c r="F453" s="104"/>
      <c r="G453" s="104"/>
      <c r="H453" s="104"/>
      <c r="I453" s="104"/>
    </row>
    <row r="454" spans="1:9" x14ac:dyDescent="0.2">
      <c r="A454" s="104"/>
      <c r="B454" s="104"/>
      <c r="C454" s="104"/>
      <c r="D454" s="104"/>
      <c r="E454" s="104"/>
      <c r="F454" s="104"/>
      <c r="G454" s="104"/>
      <c r="H454" s="104"/>
      <c r="I454" s="104"/>
    </row>
    <row r="455" spans="1:9" x14ac:dyDescent="0.2">
      <c r="A455" s="104"/>
      <c r="B455" s="104"/>
      <c r="C455" s="104"/>
      <c r="D455" s="104"/>
      <c r="E455" s="104"/>
      <c r="F455" s="104"/>
      <c r="G455" s="104"/>
      <c r="H455" s="104"/>
      <c r="I455" s="104"/>
    </row>
    <row r="456" spans="1:9" x14ac:dyDescent="0.2">
      <c r="A456" s="104"/>
      <c r="B456" s="104"/>
      <c r="C456" s="104"/>
      <c r="D456" s="104"/>
      <c r="E456" s="104"/>
      <c r="F456" s="104"/>
      <c r="G456" s="104"/>
      <c r="H456" s="104"/>
      <c r="I456" s="104"/>
    </row>
    <row r="457" spans="1:9" x14ac:dyDescent="0.2">
      <c r="A457" s="104"/>
      <c r="B457" s="104"/>
      <c r="C457" s="104"/>
      <c r="D457" s="104"/>
      <c r="E457" s="104"/>
      <c r="F457" s="104"/>
      <c r="G457" s="104"/>
      <c r="H457" s="104"/>
      <c r="I457" s="104"/>
    </row>
    <row r="458" spans="1:9" x14ac:dyDescent="0.2">
      <c r="A458" s="104"/>
      <c r="B458" s="104"/>
      <c r="C458" s="104"/>
      <c r="D458" s="104"/>
      <c r="E458" s="104"/>
      <c r="F458" s="104"/>
      <c r="G458" s="104"/>
      <c r="H458" s="104"/>
      <c r="I458" s="104"/>
    </row>
    <row r="459" spans="1:9" x14ac:dyDescent="0.2">
      <c r="A459" s="104"/>
      <c r="B459" s="104"/>
      <c r="C459" s="104"/>
      <c r="D459" s="104"/>
      <c r="E459" s="104"/>
      <c r="F459" s="104"/>
      <c r="G459" s="104"/>
      <c r="H459" s="104"/>
      <c r="I459" s="104"/>
    </row>
    <row r="460" spans="1:9" x14ac:dyDescent="0.2">
      <c r="A460" s="104"/>
      <c r="B460" s="104"/>
      <c r="C460" s="104"/>
      <c r="D460" s="104"/>
      <c r="E460" s="104"/>
      <c r="F460" s="104"/>
      <c r="G460" s="104"/>
      <c r="H460" s="104"/>
      <c r="I460" s="104"/>
    </row>
    <row r="461" spans="1:9" x14ac:dyDescent="0.2">
      <c r="A461" s="104"/>
      <c r="B461" s="104"/>
      <c r="C461" s="104"/>
      <c r="D461" s="104"/>
      <c r="E461" s="104"/>
      <c r="F461" s="104"/>
      <c r="G461" s="104"/>
      <c r="H461" s="104"/>
      <c r="I461" s="104"/>
    </row>
    <row r="462" spans="1:9" x14ac:dyDescent="0.2">
      <c r="A462" s="104"/>
      <c r="B462" s="104"/>
      <c r="C462" s="104"/>
      <c r="D462" s="104"/>
      <c r="E462" s="104"/>
      <c r="F462" s="104"/>
      <c r="G462" s="104"/>
      <c r="H462" s="104"/>
      <c r="I462" s="104"/>
    </row>
    <row r="463" spans="1:9" x14ac:dyDescent="0.2">
      <c r="A463" s="104"/>
      <c r="B463" s="104"/>
      <c r="C463" s="104"/>
      <c r="D463" s="104"/>
      <c r="E463" s="104"/>
      <c r="F463" s="104"/>
      <c r="G463" s="104"/>
      <c r="H463" s="104"/>
      <c r="I463" s="104"/>
    </row>
    <row r="464" spans="1:9" x14ac:dyDescent="0.2">
      <c r="A464" s="104"/>
      <c r="B464" s="104"/>
      <c r="C464" s="104"/>
      <c r="D464" s="104"/>
      <c r="E464" s="104"/>
      <c r="F464" s="104"/>
      <c r="G464" s="104"/>
      <c r="H464" s="104"/>
      <c r="I464" s="104"/>
    </row>
    <row r="465" spans="1:9" x14ac:dyDescent="0.2">
      <c r="A465" s="104"/>
      <c r="B465" s="104"/>
      <c r="C465" s="104"/>
      <c r="D465" s="104"/>
      <c r="E465" s="104"/>
      <c r="F465" s="104"/>
      <c r="G465" s="104"/>
      <c r="H465" s="104"/>
      <c r="I465" s="104"/>
    </row>
    <row r="466" spans="1:9" x14ac:dyDescent="0.2">
      <c r="A466" s="104"/>
      <c r="B466" s="104"/>
      <c r="C466" s="104"/>
      <c r="D466" s="104"/>
      <c r="E466" s="104"/>
      <c r="F466" s="104"/>
      <c r="G466" s="104"/>
      <c r="H466" s="104"/>
      <c r="I466" s="104"/>
    </row>
    <row r="467" spans="1:9" x14ac:dyDescent="0.2">
      <c r="A467" s="104"/>
      <c r="B467" s="104"/>
      <c r="C467" s="104"/>
      <c r="D467" s="104"/>
      <c r="E467" s="104"/>
      <c r="F467" s="104"/>
      <c r="G467" s="104"/>
      <c r="H467" s="104"/>
      <c r="I467" s="104"/>
    </row>
    <row r="468" spans="1:9" x14ac:dyDescent="0.2">
      <c r="A468" s="104"/>
      <c r="B468" s="104"/>
      <c r="C468" s="104"/>
      <c r="D468" s="104"/>
      <c r="E468" s="104"/>
      <c r="F468" s="104"/>
      <c r="G468" s="104"/>
      <c r="H468" s="104"/>
      <c r="I468" s="104"/>
    </row>
    <row r="469" spans="1:9" x14ac:dyDescent="0.2">
      <c r="A469" s="104"/>
      <c r="B469" s="104"/>
      <c r="C469" s="104"/>
      <c r="D469" s="104"/>
      <c r="E469" s="104"/>
      <c r="F469" s="104"/>
      <c r="G469" s="104"/>
      <c r="H469" s="104"/>
      <c r="I469" s="104"/>
    </row>
    <row r="470" spans="1:9" x14ac:dyDescent="0.2">
      <c r="A470" s="104"/>
      <c r="B470" s="104"/>
      <c r="C470" s="104"/>
      <c r="D470" s="104"/>
      <c r="E470" s="104"/>
      <c r="F470" s="104"/>
      <c r="G470" s="104"/>
      <c r="H470" s="104"/>
      <c r="I470" s="104"/>
    </row>
    <row r="471" spans="1:9" x14ac:dyDescent="0.2">
      <c r="A471" s="104"/>
      <c r="B471" s="104"/>
      <c r="C471" s="104"/>
      <c r="D471" s="104"/>
      <c r="E471" s="104"/>
      <c r="F471" s="104"/>
      <c r="G471" s="104"/>
      <c r="H471" s="104"/>
      <c r="I471" s="104"/>
    </row>
    <row r="472" spans="1:9" x14ac:dyDescent="0.2">
      <c r="A472" s="104"/>
      <c r="B472" s="104"/>
      <c r="C472" s="104"/>
      <c r="D472" s="104"/>
      <c r="E472" s="104"/>
      <c r="F472" s="104"/>
      <c r="G472" s="104"/>
      <c r="H472" s="104"/>
      <c r="I472" s="104"/>
    </row>
    <row r="473" spans="1:9" x14ac:dyDescent="0.2">
      <c r="A473" s="104"/>
      <c r="B473" s="104"/>
      <c r="C473" s="104"/>
      <c r="D473" s="104"/>
      <c r="E473" s="104"/>
      <c r="F473" s="104"/>
      <c r="G473" s="104"/>
      <c r="H473" s="104"/>
      <c r="I473" s="104"/>
    </row>
    <row r="474" spans="1:9" x14ac:dyDescent="0.2">
      <c r="A474" s="104"/>
      <c r="B474" s="104"/>
      <c r="C474" s="104"/>
      <c r="D474" s="104"/>
      <c r="E474" s="104"/>
      <c r="F474" s="104"/>
      <c r="G474" s="104"/>
      <c r="H474" s="104"/>
      <c r="I474" s="104"/>
    </row>
    <row r="475" spans="1:9" x14ac:dyDescent="0.2">
      <c r="A475" s="104"/>
      <c r="B475" s="104"/>
      <c r="C475" s="104"/>
      <c r="D475" s="104"/>
      <c r="E475" s="104"/>
      <c r="F475" s="104"/>
      <c r="G475" s="104"/>
      <c r="H475" s="104"/>
      <c r="I475" s="104"/>
    </row>
    <row r="476" spans="1:9" x14ac:dyDescent="0.2">
      <c r="A476" s="104"/>
      <c r="B476" s="104"/>
      <c r="C476" s="104"/>
      <c r="D476" s="104"/>
      <c r="E476" s="104"/>
      <c r="F476" s="104"/>
      <c r="G476" s="104"/>
      <c r="H476" s="104"/>
      <c r="I476" s="104"/>
    </row>
    <row r="477" spans="1:9" x14ac:dyDescent="0.2">
      <c r="A477" s="104"/>
      <c r="B477" s="104"/>
      <c r="C477" s="104"/>
      <c r="D477" s="104"/>
      <c r="E477" s="104"/>
      <c r="F477" s="104"/>
      <c r="G477" s="104"/>
      <c r="H477" s="104"/>
      <c r="I477" s="104"/>
    </row>
    <row r="478" spans="1:9" x14ac:dyDescent="0.2">
      <c r="A478" s="104"/>
      <c r="B478" s="104"/>
      <c r="C478" s="104"/>
      <c r="D478" s="104"/>
      <c r="E478" s="104"/>
      <c r="F478" s="104"/>
      <c r="G478" s="104"/>
      <c r="H478" s="104"/>
      <c r="I478" s="104"/>
    </row>
    <row r="479" spans="1:9" x14ac:dyDescent="0.2">
      <c r="A479" s="104"/>
      <c r="B479" s="104"/>
      <c r="C479" s="104"/>
      <c r="D479" s="104"/>
      <c r="E479" s="104"/>
      <c r="F479" s="104"/>
      <c r="G479" s="104"/>
      <c r="H479" s="104"/>
      <c r="I479" s="104"/>
    </row>
    <row r="480" spans="1:9" x14ac:dyDescent="0.2">
      <c r="A480" s="104"/>
      <c r="B480" s="104"/>
      <c r="C480" s="104"/>
      <c r="D480" s="104"/>
      <c r="E480" s="104"/>
      <c r="F480" s="104"/>
      <c r="G480" s="104"/>
      <c r="H480" s="104"/>
      <c r="I480" s="104"/>
    </row>
    <row r="481" spans="1:9" x14ac:dyDescent="0.2">
      <c r="A481" s="104"/>
      <c r="B481" s="104"/>
      <c r="C481" s="104"/>
      <c r="D481" s="104"/>
      <c r="E481" s="104"/>
      <c r="F481" s="104"/>
      <c r="G481" s="104"/>
      <c r="H481" s="104"/>
      <c r="I481" s="104"/>
    </row>
    <row r="482" spans="1:9" x14ac:dyDescent="0.2">
      <c r="A482" s="104"/>
      <c r="B482" s="104"/>
      <c r="C482" s="104"/>
      <c r="D482" s="104"/>
      <c r="E482" s="104"/>
      <c r="F482" s="104"/>
      <c r="G482" s="104"/>
      <c r="H482" s="104"/>
      <c r="I482" s="104"/>
    </row>
    <row r="483" spans="1:9" x14ac:dyDescent="0.2">
      <c r="A483" s="104"/>
      <c r="B483" s="104"/>
      <c r="C483" s="104"/>
      <c r="D483" s="104"/>
      <c r="E483" s="104"/>
      <c r="F483" s="104"/>
      <c r="G483" s="104"/>
      <c r="H483" s="104"/>
      <c r="I483" s="104"/>
    </row>
    <row r="484" spans="1:9" x14ac:dyDescent="0.2">
      <c r="A484" s="104"/>
      <c r="B484" s="104"/>
      <c r="C484" s="104"/>
      <c r="D484" s="104"/>
      <c r="E484" s="104"/>
      <c r="F484" s="104"/>
      <c r="G484" s="104"/>
      <c r="H484" s="104"/>
      <c r="I484" s="104"/>
    </row>
    <row r="485" spans="1:9" x14ac:dyDescent="0.2">
      <c r="A485" s="104"/>
      <c r="B485" s="104"/>
      <c r="C485" s="104"/>
      <c r="D485" s="104"/>
      <c r="E485" s="104"/>
      <c r="F485" s="104"/>
      <c r="G485" s="104"/>
      <c r="H485" s="104"/>
      <c r="I485" s="104"/>
    </row>
    <row r="486" spans="1:9" x14ac:dyDescent="0.2">
      <c r="A486" s="104"/>
      <c r="B486" s="104"/>
      <c r="C486" s="104"/>
      <c r="D486" s="104"/>
      <c r="E486" s="104"/>
      <c r="F486" s="104"/>
      <c r="G486" s="104"/>
      <c r="H486" s="104"/>
      <c r="I486" s="104"/>
    </row>
    <row r="487" spans="1:9" x14ac:dyDescent="0.2">
      <c r="A487" s="104"/>
      <c r="B487" s="104"/>
      <c r="C487" s="104"/>
      <c r="D487" s="104"/>
      <c r="E487" s="104"/>
      <c r="F487" s="104"/>
      <c r="G487" s="104"/>
      <c r="H487" s="104"/>
      <c r="I487" s="104"/>
    </row>
    <row r="488" spans="1:9" x14ac:dyDescent="0.2">
      <c r="A488" s="104"/>
      <c r="B488" s="104"/>
      <c r="C488" s="104"/>
      <c r="D488" s="104"/>
      <c r="E488" s="104"/>
      <c r="F488" s="104"/>
      <c r="G488" s="104"/>
      <c r="H488" s="104"/>
      <c r="I488" s="104"/>
    </row>
    <row r="489" spans="1:9" x14ac:dyDescent="0.2">
      <c r="A489" s="104"/>
      <c r="B489" s="104"/>
      <c r="C489" s="104"/>
      <c r="D489" s="104"/>
      <c r="E489" s="104"/>
      <c r="F489" s="104"/>
      <c r="G489" s="104"/>
      <c r="H489" s="104"/>
      <c r="I489" s="104"/>
    </row>
    <row r="490" spans="1:9" x14ac:dyDescent="0.2">
      <c r="A490" s="104"/>
      <c r="B490" s="104"/>
      <c r="C490" s="104"/>
      <c r="D490" s="104"/>
      <c r="E490" s="104"/>
      <c r="F490" s="104"/>
      <c r="G490" s="104"/>
      <c r="H490" s="104"/>
      <c r="I490" s="104"/>
    </row>
    <row r="491" spans="1:9" x14ac:dyDescent="0.2">
      <c r="A491" s="104"/>
      <c r="B491" s="104"/>
      <c r="C491" s="104"/>
      <c r="D491" s="104"/>
      <c r="E491" s="104"/>
      <c r="F491" s="104"/>
      <c r="G491" s="104"/>
      <c r="H491" s="104"/>
      <c r="I491" s="104"/>
    </row>
    <row r="492" spans="1:9" x14ac:dyDescent="0.2">
      <c r="A492" s="104"/>
      <c r="B492" s="104"/>
      <c r="C492" s="104"/>
      <c r="D492" s="104"/>
      <c r="E492" s="104"/>
      <c r="F492" s="104"/>
      <c r="G492" s="104"/>
      <c r="H492" s="104"/>
      <c r="I492" s="104"/>
    </row>
    <row r="493" spans="1:9" x14ac:dyDescent="0.2">
      <c r="A493" s="104"/>
      <c r="B493" s="104"/>
      <c r="C493" s="104"/>
      <c r="D493" s="104"/>
      <c r="E493" s="104"/>
      <c r="F493" s="104"/>
      <c r="G493" s="104"/>
      <c r="H493" s="104"/>
      <c r="I493" s="104"/>
    </row>
    <row r="494" spans="1:9" x14ac:dyDescent="0.2">
      <c r="A494" s="104"/>
      <c r="B494" s="104"/>
      <c r="C494" s="104"/>
      <c r="D494" s="104"/>
      <c r="E494" s="104"/>
      <c r="F494" s="104"/>
      <c r="G494" s="104"/>
      <c r="H494" s="104"/>
      <c r="I494" s="104"/>
    </row>
    <row r="495" spans="1:9" x14ac:dyDescent="0.2">
      <c r="A495" s="104"/>
      <c r="B495" s="104"/>
      <c r="C495" s="104"/>
      <c r="D495" s="104"/>
      <c r="E495" s="104"/>
      <c r="F495" s="104"/>
      <c r="G495" s="104"/>
      <c r="H495" s="104"/>
      <c r="I495" s="104"/>
    </row>
    <row r="496" spans="1:9" x14ac:dyDescent="0.2">
      <c r="A496" s="104"/>
      <c r="B496" s="104"/>
      <c r="C496" s="104"/>
      <c r="D496" s="104"/>
      <c r="E496" s="104"/>
      <c r="F496" s="104"/>
      <c r="G496" s="104"/>
      <c r="H496" s="104"/>
      <c r="I496" s="104"/>
    </row>
    <row r="497" spans="1:9" x14ac:dyDescent="0.2">
      <c r="A497" s="104"/>
      <c r="B497" s="104"/>
      <c r="C497" s="104"/>
      <c r="D497" s="104"/>
      <c r="E497" s="104"/>
      <c r="F497" s="104"/>
      <c r="G497" s="104"/>
      <c r="H497" s="104"/>
      <c r="I497" s="104"/>
    </row>
    <row r="498" spans="1:9" x14ac:dyDescent="0.2">
      <c r="A498" s="104"/>
      <c r="B498" s="104"/>
      <c r="C498" s="104"/>
      <c r="D498" s="104"/>
      <c r="E498" s="104"/>
      <c r="F498" s="104"/>
      <c r="G498" s="104"/>
      <c r="H498" s="104"/>
      <c r="I498" s="104"/>
    </row>
    <row r="499" spans="1:9" x14ac:dyDescent="0.2">
      <c r="A499" s="104"/>
      <c r="B499" s="104"/>
      <c r="C499" s="104"/>
      <c r="D499" s="104"/>
      <c r="E499" s="104"/>
      <c r="F499" s="104"/>
      <c r="G499" s="104"/>
      <c r="H499" s="104"/>
      <c r="I499" s="104"/>
    </row>
    <row r="500" spans="1:9" x14ac:dyDescent="0.2">
      <c r="A500" s="104"/>
      <c r="B500" s="104"/>
      <c r="C500" s="104"/>
      <c r="D500" s="104"/>
      <c r="E500" s="104"/>
      <c r="F500" s="104"/>
      <c r="G500" s="104"/>
      <c r="H500" s="104"/>
      <c r="I500" s="104"/>
    </row>
    <row r="501" spans="1:9" x14ac:dyDescent="0.2">
      <c r="A501" s="104"/>
      <c r="B501" s="104"/>
      <c r="C501" s="104"/>
      <c r="D501" s="104"/>
      <c r="E501" s="104"/>
      <c r="F501" s="104"/>
      <c r="G501" s="104"/>
      <c r="H501" s="104"/>
      <c r="I501" s="104"/>
    </row>
    <row r="502" spans="1:9" x14ac:dyDescent="0.2">
      <c r="A502" s="104"/>
      <c r="B502" s="104"/>
      <c r="C502" s="104"/>
      <c r="D502" s="104"/>
      <c r="E502" s="104"/>
      <c r="F502" s="104"/>
      <c r="G502" s="104"/>
      <c r="H502" s="104"/>
      <c r="I502" s="104"/>
    </row>
    <row r="503" spans="1:9" x14ac:dyDescent="0.2">
      <c r="A503" s="104"/>
      <c r="B503" s="104"/>
      <c r="C503" s="104"/>
      <c r="D503" s="104"/>
      <c r="E503" s="104"/>
      <c r="F503" s="104"/>
      <c r="G503" s="104"/>
      <c r="H503" s="104"/>
      <c r="I503" s="104"/>
    </row>
    <row r="504" spans="1:9" x14ac:dyDescent="0.2">
      <c r="A504" s="104"/>
      <c r="B504" s="104"/>
      <c r="C504" s="104"/>
      <c r="D504" s="104"/>
      <c r="E504" s="104"/>
      <c r="F504" s="104"/>
      <c r="G504" s="104"/>
      <c r="H504" s="104"/>
      <c r="I504" s="104"/>
    </row>
    <row r="505" spans="1:9" x14ac:dyDescent="0.2">
      <c r="A505" s="104"/>
      <c r="B505" s="104"/>
      <c r="C505" s="104"/>
      <c r="D505" s="104"/>
      <c r="E505" s="104"/>
      <c r="F505" s="104"/>
      <c r="G505" s="104"/>
      <c r="H505" s="104"/>
      <c r="I505" s="104"/>
    </row>
    <row r="506" spans="1:9" x14ac:dyDescent="0.2">
      <c r="A506" s="104"/>
      <c r="B506" s="104"/>
      <c r="C506" s="104"/>
      <c r="D506" s="104"/>
      <c r="E506" s="104"/>
      <c r="F506" s="104"/>
      <c r="G506" s="104"/>
      <c r="H506" s="104"/>
      <c r="I506" s="104"/>
    </row>
    <row r="507" spans="1:9" x14ac:dyDescent="0.2">
      <c r="A507" s="104"/>
      <c r="B507" s="104"/>
      <c r="C507" s="104"/>
      <c r="D507" s="104"/>
      <c r="E507" s="104"/>
      <c r="F507" s="104"/>
      <c r="G507" s="104"/>
      <c r="H507" s="104"/>
      <c r="I507" s="104"/>
    </row>
    <row r="508" spans="1:9" x14ac:dyDescent="0.2">
      <c r="A508" s="104"/>
      <c r="B508" s="104"/>
      <c r="C508" s="104"/>
      <c r="D508" s="104"/>
      <c r="E508" s="104"/>
      <c r="F508" s="104"/>
      <c r="G508" s="104"/>
      <c r="H508" s="104"/>
      <c r="I508" s="104"/>
    </row>
    <row r="509" spans="1:9" x14ac:dyDescent="0.2">
      <c r="A509" s="104"/>
      <c r="B509" s="104"/>
      <c r="C509" s="104"/>
      <c r="D509" s="104"/>
      <c r="E509" s="104"/>
      <c r="F509" s="104"/>
      <c r="G509" s="104"/>
      <c r="H509" s="104"/>
      <c r="I509" s="104"/>
    </row>
    <row r="510" spans="1:9" x14ac:dyDescent="0.2">
      <c r="A510" s="104"/>
      <c r="B510" s="104"/>
      <c r="C510" s="104"/>
      <c r="D510" s="104"/>
      <c r="E510" s="104"/>
      <c r="F510" s="104"/>
      <c r="G510" s="104"/>
      <c r="H510" s="104"/>
      <c r="I510" s="104"/>
    </row>
    <row r="511" spans="1:9" x14ac:dyDescent="0.2">
      <c r="A511" s="104"/>
      <c r="B511" s="104"/>
      <c r="C511" s="104"/>
      <c r="D511" s="104"/>
      <c r="E511" s="104"/>
      <c r="F511" s="104"/>
      <c r="G511" s="104"/>
      <c r="H511" s="104"/>
      <c r="I511" s="104"/>
    </row>
    <row r="512" spans="1:9" x14ac:dyDescent="0.2">
      <c r="A512" s="104"/>
      <c r="B512" s="104"/>
      <c r="C512" s="104"/>
      <c r="D512" s="104"/>
      <c r="E512" s="104"/>
      <c r="F512" s="104"/>
      <c r="G512" s="104"/>
      <c r="H512" s="104"/>
      <c r="I512" s="104"/>
    </row>
    <row r="513" spans="1:9" x14ac:dyDescent="0.2">
      <c r="A513" s="104"/>
      <c r="B513" s="104"/>
      <c r="C513" s="104"/>
      <c r="D513" s="104"/>
      <c r="E513" s="104"/>
      <c r="F513" s="104"/>
      <c r="G513" s="104"/>
      <c r="H513" s="104"/>
      <c r="I513" s="104"/>
    </row>
    <row r="514" spans="1:9" x14ac:dyDescent="0.2">
      <c r="A514" s="104"/>
      <c r="B514" s="104"/>
      <c r="C514" s="104"/>
      <c r="D514" s="104"/>
      <c r="E514" s="104"/>
      <c r="F514" s="104"/>
      <c r="G514" s="104"/>
      <c r="H514" s="104"/>
      <c r="I514" s="104"/>
    </row>
    <row r="515" spans="1:9" x14ac:dyDescent="0.2">
      <c r="A515" s="104"/>
      <c r="B515" s="104"/>
      <c r="C515" s="104"/>
      <c r="D515" s="104"/>
      <c r="E515" s="104"/>
      <c r="F515" s="104"/>
      <c r="G515" s="104"/>
      <c r="H515" s="104"/>
      <c r="I515" s="104"/>
    </row>
    <row r="516" spans="1:9" x14ac:dyDescent="0.2">
      <c r="A516" s="104"/>
      <c r="B516" s="104"/>
      <c r="C516" s="104"/>
      <c r="D516" s="104"/>
      <c r="E516" s="104"/>
      <c r="F516" s="104"/>
      <c r="G516" s="104"/>
      <c r="H516" s="104"/>
      <c r="I516" s="104"/>
    </row>
    <row r="517" spans="1:9" x14ac:dyDescent="0.2">
      <c r="A517" s="104"/>
      <c r="B517" s="104"/>
      <c r="C517" s="104"/>
      <c r="D517" s="104"/>
      <c r="E517" s="104"/>
      <c r="F517" s="104"/>
      <c r="G517" s="104"/>
      <c r="H517" s="104"/>
      <c r="I517" s="104"/>
    </row>
    <row r="518" spans="1:9" x14ac:dyDescent="0.2">
      <c r="A518" s="104"/>
      <c r="B518" s="104"/>
      <c r="C518" s="104"/>
      <c r="D518" s="104"/>
      <c r="E518" s="104"/>
      <c r="F518" s="104"/>
      <c r="G518" s="104"/>
      <c r="H518" s="104"/>
      <c r="I518" s="104"/>
    </row>
    <row r="519" spans="1:9" x14ac:dyDescent="0.2">
      <c r="A519" s="104"/>
      <c r="B519" s="104"/>
      <c r="C519" s="104"/>
      <c r="D519" s="104"/>
      <c r="E519" s="104"/>
      <c r="F519" s="104"/>
      <c r="G519" s="104"/>
      <c r="H519" s="104"/>
      <c r="I519" s="104"/>
    </row>
    <row r="520" spans="1:9" x14ac:dyDescent="0.2">
      <c r="A520" s="104"/>
      <c r="B520" s="104"/>
      <c r="C520" s="104"/>
      <c r="D520" s="104"/>
      <c r="E520" s="104"/>
      <c r="F520" s="104"/>
      <c r="G520" s="104"/>
      <c r="H520" s="104"/>
      <c r="I520" s="104"/>
    </row>
    <row r="521" spans="1:9" x14ac:dyDescent="0.2">
      <c r="A521" s="104"/>
      <c r="B521" s="104"/>
      <c r="C521" s="104"/>
      <c r="D521" s="104"/>
      <c r="E521" s="104"/>
      <c r="F521" s="104"/>
      <c r="G521" s="104"/>
      <c r="H521" s="104"/>
      <c r="I521" s="104"/>
    </row>
    <row r="522" spans="1:9" x14ac:dyDescent="0.2">
      <c r="A522" s="104"/>
      <c r="B522" s="104"/>
      <c r="C522" s="104"/>
      <c r="D522" s="104"/>
      <c r="E522" s="104"/>
      <c r="F522" s="104"/>
      <c r="G522" s="104"/>
      <c r="H522" s="104"/>
      <c r="I522" s="104"/>
    </row>
    <row r="523" spans="1:9" x14ac:dyDescent="0.2">
      <c r="A523" s="104"/>
      <c r="B523" s="104"/>
      <c r="C523" s="104"/>
      <c r="D523" s="104"/>
      <c r="E523" s="104"/>
      <c r="F523" s="104"/>
      <c r="G523" s="104"/>
      <c r="H523" s="104"/>
      <c r="I523" s="104"/>
    </row>
    <row r="524" spans="1:9" x14ac:dyDescent="0.2">
      <c r="A524" s="104"/>
      <c r="B524" s="104"/>
      <c r="C524" s="104"/>
      <c r="D524" s="104"/>
      <c r="E524" s="104"/>
      <c r="F524" s="104"/>
      <c r="G524" s="104"/>
      <c r="H524" s="104"/>
      <c r="I524" s="104"/>
    </row>
    <row r="525" spans="1:9" x14ac:dyDescent="0.2">
      <c r="A525" s="104"/>
      <c r="B525" s="104"/>
      <c r="C525" s="104"/>
      <c r="D525" s="104"/>
      <c r="E525" s="104"/>
      <c r="F525" s="104"/>
      <c r="G525" s="104"/>
      <c r="H525" s="104"/>
      <c r="I525" s="104"/>
    </row>
    <row r="526" spans="1:9" x14ac:dyDescent="0.2">
      <c r="A526" s="104"/>
      <c r="B526" s="104"/>
      <c r="C526" s="104"/>
      <c r="D526" s="104"/>
      <c r="E526" s="104"/>
      <c r="F526" s="104"/>
      <c r="G526" s="104"/>
      <c r="H526" s="104"/>
      <c r="I526" s="104"/>
    </row>
    <row r="527" spans="1:9" x14ac:dyDescent="0.2">
      <c r="A527" s="104"/>
      <c r="B527" s="104"/>
      <c r="C527" s="104"/>
      <c r="D527" s="104"/>
      <c r="E527" s="104"/>
      <c r="F527" s="104"/>
      <c r="G527" s="104"/>
      <c r="H527" s="104"/>
      <c r="I527" s="104"/>
    </row>
    <row r="528" spans="1:9" x14ac:dyDescent="0.2">
      <c r="A528" s="104"/>
      <c r="B528" s="104"/>
      <c r="C528" s="104"/>
      <c r="D528" s="104"/>
      <c r="E528" s="104"/>
      <c r="F528" s="104"/>
      <c r="G528" s="104"/>
      <c r="H528" s="104"/>
      <c r="I528" s="104"/>
    </row>
    <row r="529" spans="1:9" x14ac:dyDescent="0.2">
      <c r="A529" s="104"/>
      <c r="B529" s="104"/>
      <c r="C529" s="104"/>
      <c r="D529" s="104"/>
      <c r="E529" s="104"/>
      <c r="F529" s="104"/>
      <c r="G529" s="104"/>
      <c r="H529" s="104"/>
      <c r="I529" s="104"/>
    </row>
    <row r="530" spans="1:9" x14ac:dyDescent="0.2">
      <c r="A530" s="104"/>
      <c r="B530" s="104"/>
      <c r="C530" s="104"/>
      <c r="D530" s="104"/>
      <c r="E530" s="104"/>
      <c r="F530" s="104"/>
      <c r="G530" s="104"/>
      <c r="H530" s="104"/>
      <c r="I530" s="104"/>
    </row>
    <row r="531" spans="1:9" x14ac:dyDescent="0.2">
      <c r="A531" s="104"/>
      <c r="B531" s="104"/>
      <c r="C531" s="104"/>
      <c r="D531" s="104"/>
      <c r="E531" s="104"/>
      <c r="F531" s="104"/>
      <c r="G531" s="104"/>
      <c r="H531" s="104"/>
      <c r="I531" s="104"/>
    </row>
    <row r="532" spans="1:9" x14ac:dyDescent="0.2">
      <c r="A532" s="104"/>
      <c r="B532" s="104"/>
      <c r="C532" s="104"/>
      <c r="D532" s="104"/>
      <c r="E532" s="104"/>
      <c r="F532" s="104"/>
      <c r="G532" s="104"/>
      <c r="H532" s="104"/>
      <c r="I532" s="104"/>
    </row>
    <row r="533" spans="1:9" x14ac:dyDescent="0.2">
      <c r="A533" s="104"/>
      <c r="B533" s="104"/>
      <c r="C533" s="104"/>
      <c r="D533" s="104"/>
      <c r="E533" s="104"/>
      <c r="F533" s="104"/>
      <c r="G533" s="104"/>
      <c r="H533" s="104"/>
      <c r="I533" s="104"/>
    </row>
    <row r="534" spans="1:9" x14ac:dyDescent="0.2">
      <c r="A534" s="104"/>
      <c r="B534" s="104"/>
      <c r="C534" s="104"/>
      <c r="D534" s="104"/>
      <c r="E534" s="104"/>
      <c r="F534" s="104"/>
      <c r="G534" s="104"/>
      <c r="H534" s="104"/>
      <c r="I534" s="104"/>
    </row>
    <row r="535" spans="1:9" x14ac:dyDescent="0.2">
      <c r="A535" s="104"/>
      <c r="B535" s="104"/>
      <c r="C535" s="104"/>
      <c r="D535" s="104"/>
      <c r="E535" s="104"/>
      <c r="F535" s="104"/>
      <c r="G535" s="104"/>
      <c r="H535" s="104"/>
      <c r="I535" s="104"/>
    </row>
    <row r="536" spans="1:9" x14ac:dyDescent="0.2">
      <c r="A536" s="104"/>
      <c r="B536" s="104"/>
      <c r="C536" s="104"/>
      <c r="D536" s="104"/>
      <c r="E536" s="104"/>
      <c r="F536" s="104"/>
      <c r="G536" s="104"/>
      <c r="H536" s="104"/>
      <c r="I536" s="104"/>
    </row>
    <row r="537" spans="1:9" x14ac:dyDescent="0.2">
      <c r="A537" s="104"/>
      <c r="B537" s="104"/>
      <c r="C537" s="104"/>
      <c r="D537" s="104"/>
      <c r="E537" s="104"/>
      <c r="F537" s="104"/>
      <c r="G537" s="104"/>
      <c r="H537" s="104"/>
      <c r="I537" s="104"/>
    </row>
    <row r="538" spans="1:9" x14ac:dyDescent="0.2">
      <c r="A538" s="104"/>
      <c r="B538" s="104"/>
      <c r="C538" s="104"/>
      <c r="D538" s="104"/>
      <c r="E538" s="104"/>
      <c r="F538" s="104"/>
      <c r="G538" s="104"/>
      <c r="H538" s="104"/>
      <c r="I538" s="104"/>
    </row>
    <row r="539" spans="1:9" x14ac:dyDescent="0.2">
      <c r="A539" s="104"/>
      <c r="B539" s="104"/>
      <c r="C539" s="104"/>
      <c r="D539" s="104"/>
      <c r="E539" s="104"/>
      <c r="F539" s="104"/>
      <c r="G539" s="104"/>
      <c r="H539" s="104"/>
      <c r="I539" s="104"/>
    </row>
    <row r="540" spans="1:9" x14ac:dyDescent="0.2">
      <c r="A540" s="104"/>
      <c r="B540" s="104"/>
      <c r="C540" s="104"/>
      <c r="D540" s="104"/>
      <c r="E540" s="104"/>
      <c r="F540" s="104"/>
      <c r="G540" s="104"/>
      <c r="H540" s="104"/>
      <c r="I540" s="104"/>
    </row>
    <row r="541" spans="1:9" x14ac:dyDescent="0.2">
      <c r="A541" s="104"/>
      <c r="B541" s="104"/>
      <c r="C541" s="104"/>
      <c r="D541" s="104"/>
      <c r="E541" s="104"/>
      <c r="F541" s="104"/>
      <c r="G541" s="104"/>
      <c r="H541" s="104"/>
      <c r="I541" s="104"/>
    </row>
    <row r="542" spans="1:9" x14ac:dyDescent="0.2">
      <c r="A542" s="104"/>
      <c r="B542" s="104"/>
      <c r="C542" s="104"/>
      <c r="D542" s="104"/>
      <c r="E542" s="104"/>
      <c r="F542" s="104"/>
      <c r="G542" s="104"/>
      <c r="H542" s="104"/>
      <c r="I542" s="104"/>
    </row>
    <row r="543" spans="1:9" x14ac:dyDescent="0.2">
      <c r="A543" s="104"/>
      <c r="B543" s="104"/>
      <c r="C543" s="104"/>
      <c r="D543" s="104"/>
      <c r="E543" s="104"/>
      <c r="F543" s="104"/>
      <c r="G543" s="104"/>
      <c r="H543" s="104"/>
      <c r="I543" s="104"/>
    </row>
    <row r="544" spans="1:9" x14ac:dyDescent="0.2">
      <c r="A544" s="104"/>
      <c r="B544" s="104"/>
      <c r="C544" s="104"/>
      <c r="D544" s="104"/>
      <c r="E544" s="104"/>
      <c r="F544" s="104"/>
      <c r="G544" s="104"/>
      <c r="H544" s="104"/>
      <c r="I544" s="104"/>
    </row>
    <row r="545" spans="1:9" x14ac:dyDescent="0.2">
      <c r="A545" s="104"/>
      <c r="B545" s="104"/>
      <c r="C545" s="104"/>
      <c r="D545" s="104"/>
      <c r="E545" s="104"/>
      <c r="F545" s="104"/>
      <c r="G545" s="104"/>
      <c r="H545" s="104"/>
      <c r="I545" s="104"/>
    </row>
    <row r="546" spans="1:9" x14ac:dyDescent="0.2">
      <c r="A546" s="104"/>
      <c r="B546" s="104"/>
      <c r="C546" s="104"/>
      <c r="D546" s="104"/>
      <c r="E546" s="104"/>
      <c r="F546" s="104"/>
      <c r="G546" s="104"/>
      <c r="H546" s="104"/>
      <c r="I546" s="104"/>
    </row>
    <row r="547" spans="1:9" x14ac:dyDescent="0.2">
      <c r="A547" s="104"/>
      <c r="B547" s="104"/>
      <c r="C547" s="104"/>
      <c r="D547" s="104"/>
      <c r="E547" s="104"/>
      <c r="F547" s="104"/>
      <c r="G547" s="104"/>
      <c r="H547" s="104"/>
      <c r="I547" s="104"/>
    </row>
    <row r="548" spans="1:9" x14ac:dyDescent="0.2">
      <c r="A548" s="104"/>
      <c r="B548" s="104"/>
      <c r="C548" s="104"/>
      <c r="D548" s="104"/>
      <c r="E548" s="104"/>
      <c r="F548" s="104"/>
      <c r="G548" s="104"/>
      <c r="H548" s="104"/>
      <c r="I548" s="104"/>
    </row>
    <row r="549" spans="1:9" x14ac:dyDescent="0.2">
      <c r="A549" s="104"/>
      <c r="B549" s="104"/>
      <c r="C549" s="104"/>
      <c r="D549" s="104"/>
      <c r="E549" s="104"/>
      <c r="F549" s="104"/>
      <c r="G549" s="104"/>
      <c r="H549" s="104"/>
      <c r="I549" s="104"/>
    </row>
    <row r="550" spans="1:9" x14ac:dyDescent="0.2">
      <c r="A550" s="104"/>
      <c r="B550" s="104"/>
      <c r="C550" s="104"/>
      <c r="D550" s="104"/>
      <c r="E550" s="104"/>
      <c r="F550" s="104"/>
      <c r="G550" s="104"/>
      <c r="H550" s="104"/>
      <c r="I550" s="104"/>
    </row>
    <row r="551" spans="1:9" x14ac:dyDescent="0.2">
      <c r="A551" s="104"/>
      <c r="B551" s="104"/>
      <c r="C551" s="104"/>
      <c r="D551" s="104"/>
      <c r="E551" s="104"/>
      <c r="F551" s="104"/>
      <c r="G551" s="104"/>
      <c r="H551" s="104"/>
      <c r="I551" s="104"/>
    </row>
    <row r="552" spans="1:9" x14ac:dyDescent="0.2">
      <c r="A552" s="104"/>
      <c r="B552" s="104"/>
      <c r="C552" s="104"/>
      <c r="D552" s="104"/>
      <c r="E552" s="104"/>
      <c r="F552" s="104"/>
      <c r="G552" s="104"/>
      <c r="H552" s="104"/>
      <c r="I552" s="104"/>
    </row>
    <row r="553" spans="1:9" x14ac:dyDescent="0.2">
      <c r="A553" s="104"/>
      <c r="B553" s="104"/>
      <c r="C553" s="104"/>
      <c r="D553" s="104"/>
      <c r="E553" s="104"/>
      <c r="F553" s="104"/>
      <c r="G553" s="104"/>
      <c r="H553" s="104"/>
      <c r="I553" s="104"/>
    </row>
    <row r="554" spans="1:9" x14ac:dyDescent="0.2">
      <c r="A554" s="104"/>
      <c r="B554" s="104"/>
      <c r="C554" s="104"/>
      <c r="D554" s="104"/>
      <c r="E554" s="104"/>
      <c r="F554" s="104"/>
      <c r="G554" s="104"/>
      <c r="H554" s="104"/>
      <c r="I554" s="104"/>
    </row>
    <row r="555" spans="1:9" x14ac:dyDescent="0.2">
      <c r="A555" s="104"/>
      <c r="B555" s="104"/>
      <c r="C555" s="104"/>
      <c r="D555" s="104"/>
      <c r="E555" s="104"/>
      <c r="F555" s="104"/>
      <c r="G555" s="104"/>
      <c r="H555" s="104"/>
      <c r="I555" s="104"/>
    </row>
    <row r="556" spans="1:9" x14ac:dyDescent="0.2">
      <c r="A556" s="104"/>
      <c r="B556" s="104"/>
      <c r="C556" s="104"/>
      <c r="D556" s="104"/>
      <c r="E556" s="104"/>
      <c r="F556" s="104"/>
      <c r="G556" s="104"/>
      <c r="H556" s="104"/>
      <c r="I556" s="104"/>
    </row>
    <row r="557" spans="1:9" x14ac:dyDescent="0.2">
      <c r="A557" s="104"/>
      <c r="B557" s="104"/>
      <c r="C557" s="104"/>
      <c r="D557" s="104"/>
      <c r="E557" s="104"/>
      <c r="F557" s="104"/>
      <c r="G557" s="104"/>
      <c r="H557" s="104"/>
      <c r="I557" s="104"/>
    </row>
    <row r="558" spans="1:9" x14ac:dyDescent="0.2">
      <c r="A558" s="104"/>
      <c r="B558" s="104"/>
      <c r="C558" s="104"/>
      <c r="D558" s="104"/>
      <c r="E558" s="104"/>
      <c r="F558" s="104"/>
      <c r="G558" s="104"/>
      <c r="H558" s="104"/>
      <c r="I558" s="104"/>
    </row>
    <row r="559" spans="1:9" x14ac:dyDescent="0.2">
      <c r="A559" s="104"/>
      <c r="B559" s="104"/>
      <c r="C559" s="104"/>
      <c r="D559" s="104"/>
      <c r="E559" s="104"/>
      <c r="F559" s="104"/>
      <c r="G559" s="104"/>
      <c r="H559" s="104"/>
      <c r="I559" s="104"/>
    </row>
    <row r="560" spans="1:9" x14ac:dyDescent="0.2">
      <c r="A560" s="104"/>
      <c r="B560" s="104"/>
      <c r="C560" s="104"/>
      <c r="D560" s="104"/>
      <c r="E560" s="104"/>
      <c r="F560" s="104"/>
      <c r="G560" s="104"/>
      <c r="H560" s="104"/>
      <c r="I560" s="104"/>
    </row>
    <row r="561" spans="1:9" x14ac:dyDescent="0.2">
      <c r="A561" s="104"/>
      <c r="B561" s="104"/>
      <c r="C561" s="104"/>
      <c r="D561" s="104"/>
      <c r="E561" s="104"/>
      <c r="F561" s="104"/>
      <c r="G561" s="104"/>
      <c r="H561" s="104"/>
      <c r="I561" s="104"/>
    </row>
    <row r="562" spans="1:9" x14ac:dyDescent="0.2">
      <c r="A562" s="104"/>
      <c r="B562" s="104"/>
      <c r="C562" s="104"/>
      <c r="D562" s="104"/>
      <c r="E562" s="104"/>
      <c r="F562" s="104"/>
      <c r="G562" s="104"/>
      <c r="H562" s="104"/>
      <c r="I562" s="104"/>
    </row>
    <row r="563" spans="1:9" x14ac:dyDescent="0.2">
      <c r="A563" s="104"/>
      <c r="B563" s="104"/>
      <c r="C563" s="104"/>
      <c r="D563" s="104"/>
      <c r="E563" s="104"/>
      <c r="F563" s="104"/>
      <c r="G563" s="104"/>
      <c r="H563" s="104"/>
      <c r="I563" s="104"/>
    </row>
    <row r="564" spans="1:9" x14ac:dyDescent="0.2">
      <c r="A564" s="104"/>
      <c r="B564" s="104"/>
      <c r="C564" s="104"/>
      <c r="D564" s="104"/>
      <c r="E564" s="104"/>
      <c r="F564" s="104"/>
      <c r="G564" s="104"/>
      <c r="H564" s="104"/>
      <c r="I564" s="104"/>
    </row>
    <row r="565" spans="1:9" x14ac:dyDescent="0.2">
      <c r="A565" s="104"/>
      <c r="B565" s="104"/>
      <c r="C565" s="104"/>
      <c r="D565" s="104"/>
      <c r="E565" s="104"/>
      <c r="F565" s="104"/>
      <c r="G565" s="104"/>
      <c r="H565" s="104"/>
      <c r="I565" s="104"/>
    </row>
    <row r="566" spans="1:9" x14ac:dyDescent="0.2">
      <c r="A566" s="104"/>
      <c r="B566" s="104"/>
      <c r="C566" s="104"/>
      <c r="D566" s="104"/>
      <c r="E566" s="104"/>
      <c r="F566" s="104"/>
      <c r="G566" s="104"/>
      <c r="H566" s="104"/>
      <c r="I566" s="104"/>
    </row>
    <row r="567" spans="1:9" x14ac:dyDescent="0.2">
      <c r="A567" s="104"/>
      <c r="B567" s="104"/>
      <c r="C567" s="104"/>
      <c r="D567" s="104"/>
      <c r="E567" s="104"/>
      <c r="F567" s="104"/>
      <c r="G567" s="104"/>
      <c r="H567" s="104"/>
      <c r="I567" s="104"/>
    </row>
    <row r="568" spans="1:9" x14ac:dyDescent="0.2">
      <c r="A568" s="104"/>
      <c r="B568" s="104"/>
      <c r="C568" s="104"/>
      <c r="D568" s="104"/>
      <c r="E568" s="104"/>
      <c r="F568" s="104"/>
      <c r="G568" s="104"/>
      <c r="H568" s="104"/>
      <c r="I568" s="104"/>
    </row>
    <row r="569" spans="1:9" x14ac:dyDescent="0.2">
      <c r="A569" s="104"/>
      <c r="B569" s="104"/>
      <c r="C569" s="104"/>
      <c r="D569" s="104"/>
      <c r="E569" s="104"/>
      <c r="F569" s="104"/>
      <c r="G569" s="104"/>
      <c r="H569" s="104"/>
      <c r="I569" s="104"/>
    </row>
    <row r="570" spans="1:9" x14ac:dyDescent="0.2">
      <c r="A570" s="104"/>
      <c r="B570" s="104"/>
      <c r="C570" s="104"/>
      <c r="D570" s="104"/>
      <c r="E570" s="104"/>
      <c r="F570" s="104"/>
      <c r="G570" s="104"/>
      <c r="H570" s="104"/>
      <c r="I570" s="104"/>
    </row>
    <row r="571" spans="1:9" x14ac:dyDescent="0.2">
      <c r="A571" s="104"/>
      <c r="B571" s="104"/>
      <c r="C571" s="104"/>
      <c r="D571" s="104"/>
      <c r="E571" s="104"/>
      <c r="F571" s="104"/>
      <c r="G571" s="104"/>
      <c r="H571" s="104"/>
      <c r="I571" s="104"/>
    </row>
    <row r="572" spans="1:9" x14ac:dyDescent="0.2">
      <c r="A572" s="104"/>
      <c r="B572" s="104"/>
      <c r="C572" s="104"/>
      <c r="D572" s="104"/>
      <c r="E572" s="104"/>
      <c r="F572" s="104"/>
      <c r="G572" s="104"/>
      <c r="H572" s="104"/>
      <c r="I572" s="104"/>
    </row>
    <row r="573" spans="1:9" x14ac:dyDescent="0.2">
      <c r="A573" s="104"/>
      <c r="B573" s="104"/>
      <c r="C573" s="104"/>
      <c r="D573" s="104"/>
      <c r="E573" s="104"/>
      <c r="F573" s="104"/>
      <c r="G573" s="104"/>
      <c r="H573" s="104"/>
      <c r="I573" s="104"/>
    </row>
    <row r="574" spans="1:9" x14ac:dyDescent="0.2">
      <c r="A574" s="104"/>
      <c r="B574" s="104"/>
      <c r="C574" s="104"/>
      <c r="D574" s="104"/>
      <c r="E574" s="104"/>
      <c r="F574" s="104"/>
      <c r="G574" s="104"/>
      <c r="H574" s="104"/>
      <c r="I574" s="104"/>
    </row>
    <row r="575" spans="1:9" x14ac:dyDescent="0.2">
      <c r="A575" s="104"/>
      <c r="B575" s="104"/>
      <c r="C575" s="104"/>
      <c r="D575" s="104"/>
      <c r="E575" s="104"/>
      <c r="F575" s="104"/>
      <c r="G575" s="104"/>
      <c r="H575" s="104"/>
      <c r="I575" s="104"/>
    </row>
    <row r="576" spans="1:9" x14ac:dyDescent="0.2">
      <c r="A576" s="104"/>
      <c r="B576" s="104"/>
      <c r="C576" s="104"/>
      <c r="D576" s="104"/>
      <c r="E576" s="104"/>
      <c r="F576" s="104"/>
      <c r="G576" s="104"/>
      <c r="H576" s="104"/>
      <c r="I576" s="104"/>
    </row>
    <row r="577" spans="1:9" x14ac:dyDescent="0.2">
      <c r="A577" s="104"/>
      <c r="B577" s="104"/>
      <c r="C577" s="104"/>
      <c r="D577" s="104"/>
      <c r="E577" s="104"/>
      <c r="F577" s="104"/>
      <c r="G577" s="104"/>
      <c r="H577" s="104"/>
      <c r="I577" s="104"/>
    </row>
    <row r="578" spans="1:9" x14ac:dyDescent="0.2">
      <c r="A578" s="104"/>
      <c r="B578" s="104"/>
      <c r="C578" s="104"/>
      <c r="D578" s="104"/>
      <c r="E578" s="104"/>
      <c r="F578" s="104"/>
      <c r="G578" s="104"/>
      <c r="H578" s="104"/>
      <c r="I578" s="104"/>
    </row>
    <row r="579" spans="1:9" x14ac:dyDescent="0.2">
      <c r="A579" s="104"/>
      <c r="B579" s="104"/>
      <c r="C579" s="104"/>
      <c r="D579" s="104"/>
      <c r="E579" s="104"/>
      <c r="F579" s="104"/>
      <c r="G579" s="104"/>
      <c r="H579" s="104"/>
      <c r="I579" s="104"/>
    </row>
    <row r="580" spans="1:9" x14ac:dyDescent="0.2">
      <c r="A580" s="104"/>
      <c r="B580" s="104"/>
      <c r="C580" s="104"/>
      <c r="D580" s="104"/>
      <c r="E580" s="104"/>
      <c r="F580" s="104"/>
      <c r="G580" s="104"/>
      <c r="H580" s="104"/>
      <c r="I580" s="104"/>
    </row>
    <row r="581" spans="1:9" x14ac:dyDescent="0.2">
      <c r="A581" s="104"/>
      <c r="B581" s="104"/>
      <c r="C581" s="104"/>
      <c r="D581" s="104"/>
      <c r="E581" s="104"/>
      <c r="F581" s="104"/>
      <c r="G581" s="104"/>
      <c r="H581" s="104"/>
      <c r="I581" s="104"/>
    </row>
    <row r="582" spans="1:9" x14ac:dyDescent="0.2">
      <c r="A582" s="104"/>
      <c r="B582" s="104"/>
      <c r="C582" s="104"/>
      <c r="D582" s="104"/>
      <c r="E582" s="104"/>
      <c r="F582" s="104"/>
      <c r="G582" s="104"/>
      <c r="H582" s="104"/>
      <c r="I582" s="104"/>
    </row>
    <row r="583" spans="1:9" x14ac:dyDescent="0.2">
      <c r="A583" s="104"/>
      <c r="B583" s="104"/>
      <c r="C583" s="104"/>
      <c r="D583" s="104"/>
      <c r="E583" s="104"/>
      <c r="F583" s="104"/>
      <c r="G583" s="104"/>
      <c r="H583" s="104"/>
      <c r="I583" s="104"/>
    </row>
    <row r="584" spans="1:9" x14ac:dyDescent="0.2">
      <c r="A584" s="104"/>
      <c r="B584" s="104"/>
      <c r="C584" s="104"/>
      <c r="D584" s="104"/>
      <c r="E584" s="104"/>
      <c r="F584" s="104"/>
      <c r="G584" s="104"/>
      <c r="H584" s="104"/>
      <c r="I584" s="104"/>
    </row>
    <row r="585" spans="1:9" x14ac:dyDescent="0.2">
      <c r="A585" s="104"/>
      <c r="B585" s="104"/>
      <c r="C585" s="104"/>
      <c r="D585" s="104"/>
      <c r="E585" s="104"/>
      <c r="F585" s="104"/>
      <c r="G585" s="104"/>
      <c r="H585" s="104"/>
      <c r="I585" s="104"/>
    </row>
    <row r="586" spans="1:9" x14ac:dyDescent="0.2">
      <c r="A586" s="104"/>
      <c r="B586" s="104"/>
      <c r="C586" s="104"/>
      <c r="D586" s="104"/>
      <c r="E586" s="104"/>
      <c r="F586" s="104"/>
      <c r="G586" s="104"/>
      <c r="H586" s="104"/>
      <c r="I586" s="104"/>
    </row>
    <row r="587" spans="1:9" x14ac:dyDescent="0.2">
      <c r="A587" s="104"/>
      <c r="B587" s="104"/>
      <c r="C587" s="104"/>
      <c r="D587" s="104"/>
      <c r="E587" s="104"/>
      <c r="F587" s="104"/>
      <c r="G587" s="104"/>
      <c r="H587" s="104"/>
      <c r="I587" s="104"/>
    </row>
    <row r="588" spans="1:9" x14ac:dyDescent="0.2">
      <c r="A588" s="104"/>
      <c r="B588" s="104"/>
      <c r="C588" s="104"/>
      <c r="D588" s="104"/>
      <c r="E588" s="104"/>
      <c r="F588" s="104"/>
      <c r="G588" s="104"/>
      <c r="H588" s="104"/>
      <c r="I588" s="104"/>
    </row>
    <row r="589" spans="1:9" x14ac:dyDescent="0.2">
      <c r="A589" s="104"/>
      <c r="B589" s="104"/>
      <c r="C589" s="104"/>
      <c r="D589" s="104"/>
      <c r="E589" s="104"/>
      <c r="F589" s="104"/>
      <c r="G589" s="104"/>
      <c r="H589" s="104"/>
      <c r="I589" s="104"/>
    </row>
    <row r="590" spans="1:9" x14ac:dyDescent="0.2">
      <c r="A590" s="104"/>
      <c r="B590" s="104"/>
      <c r="C590" s="104"/>
      <c r="D590" s="104"/>
      <c r="E590" s="104"/>
      <c r="F590" s="104"/>
      <c r="G590" s="104"/>
      <c r="H590" s="104"/>
      <c r="I590" s="104"/>
    </row>
    <row r="591" spans="1:9" x14ac:dyDescent="0.2">
      <c r="A591" s="104"/>
      <c r="B591" s="104"/>
      <c r="C591" s="104"/>
      <c r="D591" s="104"/>
      <c r="E591" s="104"/>
      <c r="F591" s="104"/>
      <c r="G591" s="104"/>
      <c r="H591" s="104"/>
      <c r="I591" s="104"/>
    </row>
    <row r="592" spans="1:9" x14ac:dyDescent="0.2">
      <c r="A592" s="104"/>
      <c r="B592" s="104"/>
      <c r="C592" s="104"/>
      <c r="D592" s="104"/>
      <c r="E592" s="104"/>
      <c r="F592" s="104"/>
      <c r="G592" s="104"/>
      <c r="H592" s="104"/>
      <c r="I592" s="104"/>
    </row>
    <row r="593" spans="1:9" x14ac:dyDescent="0.2">
      <c r="A593" s="104"/>
      <c r="B593" s="104"/>
      <c r="C593" s="104"/>
      <c r="D593" s="104"/>
      <c r="E593" s="104"/>
      <c r="F593" s="104"/>
      <c r="G593" s="104"/>
      <c r="H593" s="104"/>
      <c r="I593" s="104"/>
    </row>
    <row r="594" spans="1:9" x14ac:dyDescent="0.2">
      <c r="A594" s="104"/>
      <c r="B594" s="104"/>
      <c r="C594" s="104"/>
      <c r="D594" s="104"/>
      <c r="E594" s="104"/>
      <c r="F594" s="104"/>
      <c r="G594" s="104"/>
      <c r="H594" s="104"/>
      <c r="I594" s="104"/>
    </row>
    <row r="595" spans="1:9" x14ac:dyDescent="0.2">
      <c r="A595" s="104"/>
      <c r="B595" s="104"/>
      <c r="C595" s="104"/>
      <c r="D595" s="104"/>
      <c r="E595" s="104"/>
      <c r="F595" s="104"/>
      <c r="G595" s="104"/>
      <c r="H595" s="104"/>
      <c r="I595" s="104"/>
    </row>
    <row r="596" spans="1:9" x14ac:dyDescent="0.2">
      <c r="A596" s="104"/>
      <c r="B596" s="104"/>
      <c r="C596" s="104"/>
      <c r="D596" s="104"/>
      <c r="E596" s="104"/>
      <c r="F596" s="104"/>
      <c r="G596" s="104"/>
      <c r="H596" s="104"/>
      <c r="I596" s="104"/>
    </row>
    <row r="597" spans="1:9" x14ac:dyDescent="0.2">
      <c r="A597" s="104"/>
      <c r="B597" s="104"/>
      <c r="C597" s="104"/>
      <c r="D597" s="104"/>
      <c r="E597" s="104"/>
      <c r="F597" s="104"/>
      <c r="G597" s="104"/>
      <c r="H597" s="104"/>
      <c r="I597" s="104"/>
    </row>
    <row r="598" spans="1:9" x14ac:dyDescent="0.2">
      <c r="A598" s="104"/>
      <c r="B598" s="104"/>
      <c r="C598" s="104"/>
      <c r="D598" s="104"/>
      <c r="E598" s="104"/>
      <c r="F598" s="104"/>
      <c r="G598" s="104"/>
      <c r="H598" s="104"/>
      <c r="I598" s="104"/>
    </row>
    <row r="599" spans="1:9" x14ac:dyDescent="0.2">
      <c r="A599" s="104"/>
      <c r="B599" s="104"/>
      <c r="C599" s="104"/>
      <c r="D599" s="104"/>
      <c r="E599" s="104"/>
      <c r="F599" s="104"/>
      <c r="G599" s="104"/>
      <c r="H599" s="104"/>
      <c r="I599" s="104"/>
    </row>
    <row r="600" spans="1:9" x14ac:dyDescent="0.2">
      <c r="A600" s="104"/>
      <c r="B600" s="104"/>
      <c r="C600" s="104"/>
      <c r="D600" s="104"/>
      <c r="E600" s="104"/>
      <c r="F600" s="104"/>
      <c r="G600" s="104"/>
      <c r="H600" s="104"/>
      <c r="I600" s="104"/>
    </row>
    <row r="601" spans="1:9" x14ac:dyDescent="0.2">
      <c r="A601" s="104"/>
      <c r="B601" s="104"/>
      <c r="C601" s="104"/>
      <c r="D601" s="104"/>
      <c r="E601" s="104"/>
      <c r="F601" s="104"/>
      <c r="G601" s="104"/>
      <c r="H601" s="104"/>
      <c r="I601" s="104"/>
    </row>
    <row r="602" spans="1:9" x14ac:dyDescent="0.2">
      <c r="A602" s="104"/>
      <c r="B602" s="104"/>
      <c r="C602" s="104"/>
      <c r="D602" s="104"/>
      <c r="E602" s="104"/>
      <c r="F602" s="104"/>
      <c r="G602" s="104"/>
      <c r="H602" s="104"/>
      <c r="I602" s="104"/>
    </row>
    <row r="603" spans="1:9" x14ac:dyDescent="0.2">
      <c r="A603" s="104"/>
      <c r="B603" s="104"/>
      <c r="C603" s="104"/>
      <c r="D603" s="104"/>
      <c r="E603" s="104"/>
      <c r="F603" s="104"/>
      <c r="G603" s="104"/>
      <c r="H603" s="104"/>
      <c r="I603" s="104"/>
    </row>
    <row r="604" spans="1:9" x14ac:dyDescent="0.2">
      <c r="A604" s="104"/>
      <c r="B604" s="104"/>
      <c r="C604" s="104"/>
      <c r="D604" s="104"/>
      <c r="E604" s="104"/>
      <c r="F604" s="104"/>
      <c r="G604" s="104"/>
      <c r="H604" s="104"/>
      <c r="I604" s="104"/>
    </row>
    <row r="605" spans="1:9" x14ac:dyDescent="0.2">
      <c r="A605" s="104"/>
      <c r="B605" s="104"/>
      <c r="C605" s="104"/>
      <c r="D605" s="104"/>
      <c r="E605" s="104"/>
      <c r="F605" s="104"/>
      <c r="G605" s="104"/>
      <c r="H605" s="104"/>
      <c r="I605" s="104"/>
    </row>
    <row r="606" spans="1:9" x14ac:dyDescent="0.2">
      <c r="A606" s="104"/>
      <c r="B606" s="104"/>
      <c r="C606" s="104"/>
      <c r="D606" s="104"/>
      <c r="E606" s="104"/>
      <c r="F606" s="104"/>
      <c r="G606" s="104"/>
      <c r="H606" s="104"/>
      <c r="I606" s="104"/>
    </row>
    <row r="607" spans="1:9" x14ac:dyDescent="0.2">
      <c r="A607" s="104"/>
      <c r="B607" s="104"/>
      <c r="C607" s="104"/>
      <c r="D607" s="104"/>
      <c r="E607" s="104"/>
      <c r="F607" s="104"/>
      <c r="G607" s="104"/>
      <c r="H607" s="104"/>
      <c r="I607" s="104"/>
    </row>
    <row r="608" spans="1:9" x14ac:dyDescent="0.2">
      <c r="A608" s="104"/>
      <c r="B608" s="104"/>
      <c r="C608" s="104"/>
      <c r="D608" s="104"/>
      <c r="E608" s="104"/>
      <c r="F608" s="104"/>
      <c r="G608" s="104"/>
      <c r="H608" s="104"/>
      <c r="I608" s="104"/>
    </row>
    <row r="609" spans="1:9" x14ac:dyDescent="0.2">
      <c r="A609" s="104"/>
      <c r="B609" s="104"/>
      <c r="C609" s="104"/>
      <c r="D609" s="104"/>
      <c r="E609" s="104"/>
      <c r="F609" s="104"/>
      <c r="G609" s="104"/>
      <c r="H609" s="104"/>
      <c r="I609" s="104"/>
    </row>
    <row r="610" spans="1:9" x14ac:dyDescent="0.2">
      <c r="A610" s="104"/>
      <c r="B610" s="104"/>
      <c r="C610" s="104"/>
      <c r="D610" s="104"/>
      <c r="E610" s="104"/>
      <c r="F610" s="104"/>
      <c r="G610" s="104"/>
      <c r="H610" s="104"/>
      <c r="I610" s="104"/>
    </row>
    <row r="611" spans="1:9" x14ac:dyDescent="0.2">
      <c r="A611" s="104"/>
      <c r="B611" s="104"/>
      <c r="C611" s="104"/>
      <c r="D611" s="104"/>
      <c r="E611" s="104"/>
      <c r="F611" s="104"/>
      <c r="G611" s="104"/>
      <c r="H611" s="104"/>
      <c r="I611" s="104"/>
    </row>
    <row r="612" spans="1:9" x14ac:dyDescent="0.2">
      <c r="A612" s="104"/>
      <c r="B612" s="104"/>
      <c r="C612" s="104"/>
      <c r="D612" s="104"/>
      <c r="E612" s="104"/>
      <c r="F612" s="104"/>
      <c r="G612" s="104"/>
      <c r="H612" s="104"/>
      <c r="I612" s="104"/>
    </row>
    <row r="613" spans="1:9" x14ac:dyDescent="0.2">
      <c r="A613" s="104"/>
      <c r="B613" s="104"/>
      <c r="C613" s="104"/>
      <c r="D613" s="104"/>
      <c r="E613" s="104"/>
      <c r="F613" s="104"/>
      <c r="G613" s="104"/>
      <c r="H613" s="104"/>
      <c r="I613" s="104"/>
    </row>
    <row r="614" spans="1:9" x14ac:dyDescent="0.2">
      <c r="A614" s="104"/>
      <c r="B614" s="104"/>
      <c r="C614" s="104"/>
      <c r="D614" s="104"/>
      <c r="E614" s="104"/>
      <c r="F614" s="104"/>
      <c r="G614" s="104"/>
      <c r="H614" s="104"/>
      <c r="I614" s="104"/>
    </row>
    <row r="615" spans="1:9" x14ac:dyDescent="0.2">
      <c r="A615" s="104"/>
      <c r="B615" s="104"/>
      <c r="C615" s="104"/>
      <c r="D615" s="104"/>
      <c r="E615" s="104"/>
      <c r="F615" s="104"/>
      <c r="G615" s="104"/>
      <c r="H615" s="104"/>
      <c r="I615" s="104"/>
    </row>
    <row r="616" spans="1:9" x14ac:dyDescent="0.2">
      <c r="A616" s="104"/>
      <c r="B616" s="104"/>
      <c r="C616" s="104"/>
      <c r="D616" s="104"/>
      <c r="E616" s="104"/>
      <c r="F616" s="104"/>
      <c r="G616" s="104"/>
      <c r="H616" s="104"/>
      <c r="I616" s="104"/>
    </row>
    <row r="617" spans="1:9" x14ac:dyDescent="0.2">
      <c r="A617" s="104"/>
      <c r="B617" s="104"/>
      <c r="C617" s="104"/>
      <c r="D617" s="104"/>
      <c r="E617" s="104"/>
      <c r="F617" s="104"/>
      <c r="G617" s="104"/>
      <c r="H617" s="104"/>
      <c r="I617" s="104"/>
    </row>
    <row r="618" spans="1:9" x14ac:dyDescent="0.2">
      <c r="A618" s="104"/>
      <c r="B618" s="104"/>
      <c r="C618" s="104"/>
      <c r="D618" s="104"/>
      <c r="E618" s="104"/>
      <c r="F618" s="104"/>
      <c r="G618" s="104"/>
      <c r="H618" s="104"/>
      <c r="I618" s="104"/>
    </row>
    <row r="619" spans="1:9" x14ac:dyDescent="0.2">
      <c r="A619" s="104"/>
      <c r="B619" s="104"/>
      <c r="C619" s="104"/>
      <c r="D619" s="104"/>
      <c r="E619" s="104"/>
      <c r="F619" s="104"/>
      <c r="G619" s="104"/>
      <c r="H619" s="104"/>
      <c r="I619" s="104"/>
    </row>
    <row r="620" spans="1:9" x14ac:dyDescent="0.2">
      <c r="A620" s="104"/>
      <c r="B620" s="104"/>
      <c r="C620" s="104"/>
      <c r="D620" s="104"/>
      <c r="E620" s="104"/>
      <c r="F620" s="104"/>
      <c r="G620" s="104"/>
      <c r="H620" s="104"/>
      <c r="I620" s="104"/>
    </row>
    <row r="621" spans="1:9" x14ac:dyDescent="0.2">
      <c r="A621" s="104"/>
      <c r="B621" s="104"/>
      <c r="C621" s="104"/>
      <c r="D621" s="104"/>
      <c r="E621" s="104"/>
      <c r="F621" s="104"/>
      <c r="G621" s="104"/>
      <c r="H621" s="104"/>
      <c r="I621" s="104"/>
    </row>
    <row r="622" spans="1:9" x14ac:dyDescent="0.2">
      <c r="A622" s="104"/>
      <c r="B622" s="104"/>
      <c r="C622" s="104"/>
      <c r="D622" s="104"/>
      <c r="E622" s="104"/>
      <c r="F622" s="104"/>
      <c r="G622" s="104"/>
      <c r="H622" s="104"/>
      <c r="I622" s="104"/>
    </row>
    <row r="623" spans="1:9" x14ac:dyDescent="0.2">
      <c r="A623" s="104"/>
      <c r="B623" s="104"/>
      <c r="C623" s="104"/>
      <c r="D623" s="104"/>
      <c r="E623" s="104"/>
      <c r="F623" s="104"/>
      <c r="G623" s="104"/>
      <c r="H623" s="104"/>
      <c r="I623" s="104"/>
    </row>
    <row r="624" spans="1:9" x14ac:dyDescent="0.2">
      <c r="A624" s="104"/>
      <c r="B624" s="104"/>
      <c r="C624" s="104"/>
      <c r="D624" s="104"/>
      <c r="E624" s="104"/>
      <c r="F624" s="104"/>
      <c r="G624" s="104"/>
      <c r="H624" s="104"/>
      <c r="I624" s="104"/>
    </row>
    <row r="625" spans="1:9" x14ac:dyDescent="0.2">
      <c r="A625" s="104"/>
      <c r="B625" s="104"/>
      <c r="C625" s="104"/>
      <c r="D625" s="104"/>
      <c r="E625" s="104"/>
      <c r="F625" s="104"/>
      <c r="G625" s="104"/>
      <c r="H625" s="104"/>
      <c r="I625" s="104"/>
    </row>
    <row r="626" spans="1:9" x14ac:dyDescent="0.2">
      <c r="A626" s="104"/>
      <c r="B626" s="104"/>
      <c r="C626" s="104"/>
      <c r="D626" s="104"/>
      <c r="E626" s="104"/>
      <c r="F626" s="104"/>
      <c r="G626" s="104"/>
      <c r="H626" s="104"/>
      <c r="I626" s="104"/>
    </row>
    <row r="627" spans="1:9" x14ac:dyDescent="0.2">
      <c r="A627" s="104"/>
      <c r="B627" s="104"/>
      <c r="C627" s="104"/>
      <c r="D627" s="104"/>
      <c r="E627" s="104"/>
      <c r="F627" s="104"/>
      <c r="G627" s="104"/>
      <c r="H627" s="104"/>
      <c r="I627" s="104"/>
    </row>
    <row r="628" spans="1:9" x14ac:dyDescent="0.2">
      <c r="A628" s="104"/>
      <c r="B628" s="104"/>
      <c r="C628" s="104"/>
      <c r="D628" s="104"/>
      <c r="E628" s="104"/>
      <c r="F628" s="104"/>
      <c r="G628" s="104"/>
      <c r="H628" s="104"/>
      <c r="I628" s="104"/>
    </row>
    <row r="629" spans="1:9" x14ac:dyDescent="0.2">
      <c r="A629" s="104"/>
      <c r="B629" s="104"/>
      <c r="C629" s="104"/>
      <c r="D629" s="104"/>
      <c r="E629" s="104"/>
      <c r="F629" s="104"/>
      <c r="G629" s="104"/>
      <c r="H629" s="104"/>
      <c r="I629" s="104"/>
    </row>
    <row r="630" spans="1:9" x14ac:dyDescent="0.2">
      <c r="A630" s="104"/>
      <c r="B630" s="104"/>
      <c r="C630" s="104"/>
      <c r="D630" s="104"/>
      <c r="E630" s="104"/>
      <c r="F630" s="104"/>
      <c r="G630" s="104"/>
      <c r="H630" s="104"/>
      <c r="I630" s="104"/>
    </row>
    <row r="631" spans="1:9" x14ac:dyDescent="0.2">
      <c r="A631" s="104"/>
      <c r="B631" s="104"/>
      <c r="C631" s="104"/>
      <c r="D631" s="104"/>
      <c r="E631" s="104"/>
      <c r="F631" s="104"/>
      <c r="G631" s="104"/>
      <c r="H631" s="104"/>
      <c r="I631" s="104"/>
    </row>
    <row r="632" spans="1:9" x14ac:dyDescent="0.2">
      <c r="A632" s="104"/>
      <c r="B632" s="104"/>
      <c r="C632" s="104"/>
      <c r="D632" s="104"/>
      <c r="E632" s="104"/>
      <c r="F632" s="104"/>
      <c r="G632" s="104"/>
      <c r="H632" s="104"/>
      <c r="I632" s="104"/>
    </row>
    <row r="633" spans="1:9" x14ac:dyDescent="0.2">
      <c r="A633" s="104"/>
      <c r="B633" s="104"/>
      <c r="C633" s="104"/>
      <c r="D633" s="104"/>
      <c r="E633" s="104"/>
      <c r="F633" s="104"/>
      <c r="G633" s="104"/>
      <c r="H633" s="104"/>
      <c r="I633" s="104"/>
    </row>
    <row r="634" spans="1:9" x14ac:dyDescent="0.2">
      <c r="A634" s="104"/>
      <c r="B634" s="104"/>
      <c r="C634" s="104"/>
      <c r="D634" s="104"/>
      <c r="E634" s="104"/>
      <c r="F634" s="104"/>
      <c r="G634" s="104"/>
      <c r="H634" s="104"/>
      <c r="I634" s="104"/>
    </row>
    <row r="635" spans="1:9" x14ac:dyDescent="0.2">
      <c r="A635" s="104"/>
      <c r="B635" s="104"/>
      <c r="C635" s="104"/>
      <c r="D635" s="104"/>
      <c r="E635" s="104"/>
      <c r="F635" s="104"/>
      <c r="G635" s="104"/>
      <c r="H635" s="104"/>
      <c r="I635" s="104"/>
    </row>
    <row r="636" spans="1:9" x14ac:dyDescent="0.2">
      <c r="A636" s="104"/>
      <c r="B636" s="104"/>
      <c r="C636" s="104"/>
      <c r="D636" s="104"/>
      <c r="E636" s="104"/>
      <c r="F636" s="104"/>
      <c r="G636" s="104"/>
      <c r="H636" s="104"/>
      <c r="I636" s="104"/>
    </row>
    <row r="637" spans="1:9" x14ac:dyDescent="0.2">
      <c r="A637" s="104"/>
      <c r="B637" s="104"/>
      <c r="C637" s="104"/>
      <c r="D637" s="104"/>
      <c r="E637" s="104"/>
      <c r="F637" s="104"/>
      <c r="G637" s="104"/>
      <c r="H637" s="104"/>
      <c r="I637" s="104"/>
    </row>
    <row r="638" spans="1:9" x14ac:dyDescent="0.2">
      <c r="A638" s="104"/>
      <c r="B638" s="104"/>
      <c r="C638" s="104"/>
      <c r="D638" s="104"/>
      <c r="E638" s="104"/>
      <c r="F638" s="104"/>
      <c r="G638" s="104"/>
      <c r="H638" s="104"/>
      <c r="I638" s="104"/>
    </row>
    <row r="639" spans="1:9" x14ac:dyDescent="0.2">
      <c r="A639" s="104"/>
      <c r="B639" s="104"/>
      <c r="C639" s="104"/>
      <c r="D639" s="104"/>
      <c r="E639" s="104"/>
      <c r="F639" s="104"/>
      <c r="G639" s="104"/>
      <c r="H639" s="104"/>
      <c r="I639" s="104"/>
    </row>
    <row r="640" spans="1:9" x14ac:dyDescent="0.2">
      <c r="A640" s="104"/>
      <c r="B640" s="104"/>
      <c r="C640" s="104"/>
      <c r="D640" s="104"/>
      <c r="E640" s="104"/>
      <c r="F640" s="104"/>
      <c r="G640" s="104"/>
      <c r="H640" s="104"/>
      <c r="I640" s="104"/>
    </row>
    <row r="641" spans="1:9" x14ac:dyDescent="0.2">
      <c r="A641" s="104"/>
      <c r="B641" s="104"/>
      <c r="C641" s="104"/>
      <c r="D641" s="104"/>
      <c r="E641" s="104"/>
      <c r="F641" s="104"/>
      <c r="G641" s="104"/>
      <c r="H641" s="104"/>
      <c r="I641" s="104"/>
    </row>
    <row r="642" spans="1:9" x14ac:dyDescent="0.2">
      <c r="A642" s="104"/>
      <c r="B642" s="104"/>
      <c r="C642" s="104"/>
      <c r="D642" s="104"/>
      <c r="E642" s="104"/>
      <c r="F642" s="104"/>
      <c r="G642" s="104"/>
      <c r="H642" s="104"/>
      <c r="I642" s="104"/>
    </row>
    <row r="643" spans="1:9" x14ac:dyDescent="0.2">
      <c r="A643" s="104"/>
      <c r="B643" s="104"/>
      <c r="C643" s="104"/>
      <c r="D643" s="104"/>
      <c r="E643" s="104"/>
      <c r="F643" s="104"/>
      <c r="G643" s="104"/>
      <c r="H643" s="104"/>
      <c r="I643" s="104"/>
    </row>
    <row r="644" spans="1:9" x14ac:dyDescent="0.2">
      <c r="A644" s="104"/>
      <c r="B644" s="104"/>
      <c r="C644" s="104"/>
      <c r="D644" s="104"/>
      <c r="E644" s="104"/>
      <c r="F644" s="104"/>
      <c r="G644" s="104"/>
      <c r="H644" s="104"/>
      <c r="I644" s="104"/>
    </row>
    <row r="645" spans="1:9" x14ac:dyDescent="0.2">
      <c r="A645" s="104"/>
      <c r="B645" s="104"/>
      <c r="C645" s="104"/>
      <c r="D645" s="104"/>
      <c r="E645" s="104"/>
      <c r="F645" s="104"/>
      <c r="G645" s="104"/>
      <c r="H645" s="104"/>
      <c r="I645" s="104"/>
    </row>
    <row r="646" spans="1:9" x14ac:dyDescent="0.2">
      <c r="A646" s="104"/>
      <c r="B646" s="104"/>
      <c r="C646" s="104"/>
      <c r="D646" s="104"/>
      <c r="E646" s="104"/>
      <c r="F646" s="104"/>
      <c r="G646" s="104"/>
      <c r="H646" s="104"/>
      <c r="I646" s="104"/>
    </row>
    <row r="647" spans="1:9" x14ac:dyDescent="0.2">
      <c r="A647" s="104"/>
      <c r="B647" s="104"/>
      <c r="C647" s="104"/>
      <c r="D647" s="104"/>
      <c r="E647" s="104"/>
      <c r="F647" s="104"/>
      <c r="G647" s="104"/>
      <c r="H647" s="104"/>
      <c r="I647" s="104"/>
    </row>
    <row r="648" spans="1:9" x14ac:dyDescent="0.2">
      <c r="A648" s="104"/>
      <c r="B648" s="104"/>
      <c r="C648" s="104"/>
      <c r="D648" s="104"/>
      <c r="E648" s="104"/>
      <c r="F648" s="104"/>
      <c r="G648" s="104"/>
      <c r="H648" s="104"/>
      <c r="I648" s="104"/>
    </row>
    <row r="649" spans="1:9" x14ac:dyDescent="0.2">
      <c r="A649" s="104"/>
      <c r="B649" s="104"/>
      <c r="C649" s="104"/>
      <c r="D649" s="104"/>
      <c r="E649" s="104"/>
      <c r="F649" s="104"/>
      <c r="G649" s="104"/>
      <c r="H649" s="104"/>
      <c r="I649" s="104"/>
    </row>
    <row r="650" spans="1:9" x14ac:dyDescent="0.2">
      <c r="A650" s="104"/>
      <c r="B650" s="104"/>
      <c r="C650" s="104"/>
      <c r="D650" s="104"/>
      <c r="E650" s="104"/>
      <c r="F650" s="104"/>
      <c r="G650" s="104"/>
      <c r="H650" s="104"/>
      <c r="I650" s="104"/>
    </row>
    <row r="651" spans="1:9" x14ac:dyDescent="0.2">
      <c r="A651" s="104"/>
      <c r="B651" s="104"/>
      <c r="C651" s="104"/>
      <c r="D651" s="104"/>
      <c r="E651" s="104"/>
      <c r="F651" s="104"/>
      <c r="G651" s="104"/>
      <c r="H651" s="104"/>
      <c r="I651" s="104"/>
    </row>
    <row r="652" spans="1:9" x14ac:dyDescent="0.2">
      <c r="A652" s="104"/>
      <c r="B652" s="104"/>
      <c r="C652" s="104"/>
      <c r="D652" s="104"/>
      <c r="E652" s="104"/>
      <c r="F652" s="104"/>
      <c r="G652" s="104"/>
      <c r="H652" s="104"/>
      <c r="I652" s="104"/>
    </row>
    <row r="653" spans="1:9" x14ac:dyDescent="0.2">
      <c r="A653" s="104"/>
      <c r="B653" s="104"/>
      <c r="C653" s="104"/>
      <c r="D653" s="104"/>
      <c r="E653" s="104"/>
      <c r="F653" s="104"/>
      <c r="G653" s="104"/>
      <c r="H653" s="104"/>
      <c r="I653" s="104"/>
    </row>
    <row r="654" spans="1:9" x14ac:dyDescent="0.2">
      <c r="A654" s="104"/>
      <c r="B654" s="104"/>
      <c r="C654" s="104"/>
      <c r="D654" s="104"/>
      <c r="E654" s="104"/>
      <c r="F654" s="104"/>
      <c r="G654" s="104"/>
      <c r="H654" s="104"/>
      <c r="I654" s="104"/>
    </row>
    <row r="655" spans="1:9" x14ac:dyDescent="0.2">
      <c r="A655" s="104"/>
      <c r="B655" s="104"/>
      <c r="C655" s="104"/>
      <c r="D655" s="104"/>
      <c r="E655" s="104"/>
      <c r="F655" s="104"/>
      <c r="G655" s="104"/>
      <c r="H655" s="104"/>
      <c r="I655" s="104"/>
    </row>
    <row r="656" spans="1:9" x14ac:dyDescent="0.2">
      <c r="A656" s="104"/>
      <c r="B656" s="104"/>
      <c r="C656" s="104"/>
      <c r="D656" s="104"/>
      <c r="E656" s="104"/>
      <c r="F656" s="104"/>
      <c r="G656" s="104"/>
      <c r="H656" s="104"/>
      <c r="I656" s="104"/>
    </row>
    <row r="657" spans="1:9" x14ac:dyDescent="0.2">
      <c r="A657" s="104"/>
      <c r="B657" s="104"/>
      <c r="C657" s="104"/>
      <c r="D657" s="104"/>
      <c r="E657" s="104"/>
      <c r="F657" s="104"/>
      <c r="G657" s="104"/>
      <c r="H657" s="104"/>
      <c r="I657" s="104"/>
    </row>
    <row r="658" spans="1:9" x14ac:dyDescent="0.2">
      <c r="A658" s="104"/>
      <c r="B658" s="104"/>
      <c r="C658" s="104"/>
      <c r="D658" s="104"/>
      <c r="E658" s="104"/>
      <c r="F658" s="104"/>
      <c r="G658" s="104"/>
      <c r="H658" s="104"/>
      <c r="I658" s="104"/>
    </row>
    <row r="659" spans="1:9" x14ac:dyDescent="0.2">
      <c r="A659" s="104"/>
      <c r="B659" s="104"/>
      <c r="C659" s="104"/>
      <c r="D659" s="104"/>
      <c r="E659" s="104"/>
      <c r="F659" s="104"/>
      <c r="G659" s="104"/>
      <c r="H659" s="104"/>
      <c r="I659" s="104"/>
    </row>
    <row r="660" spans="1:9" x14ac:dyDescent="0.2">
      <c r="A660" s="104"/>
      <c r="B660" s="104"/>
      <c r="C660" s="104"/>
      <c r="D660" s="104"/>
      <c r="E660" s="104"/>
      <c r="F660" s="104"/>
      <c r="G660" s="104"/>
      <c r="H660" s="104"/>
      <c r="I660" s="104"/>
    </row>
    <row r="661" spans="1:9" x14ac:dyDescent="0.2">
      <c r="A661" s="104"/>
      <c r="B661" s="104"/>
      <c r="C661" s="104"/>
      <c r="D661" s="104"/>
      <c r="E661" s="104"/>
      <c r="F661" s="104"/>
      <c r="G661" s="104"/>
      <c r="H661" s="104"/>
      <c r="I661" s="104"/>
    </row>
    <row r="662" spans="1:9" x14ac:dyDescent="0.2">
      <c r="A662" s="104"/>
      <c r="B662" s="104"/>
      <c r="C662" s="104"/>
      <c r="D662" s="104"/>
      <c r="E662" s="104"/>
      <c r="F662" s="104"/>
      <c r="G662" s="104"/>
      <c r="H662" s="104"/>
      <c r="I662" s="104"/>
    </row>
    <row r="663" spans="1:9" x14ac:dyDescent="0.2">
      <c r="A663" s="104"/>
      <c r="B663" s="104"/>
      <c r="C663" s="104"/>
      <c r="D663" s="104"/>
      <c r="E663" s="104"/>
      <c r="F663" s="104"/>
      <c r="G663" s="104"/>
      <c r="H663" s="104"/>
      <c r="I663" s="104"/>
    </row>
    <row r="664" spans="1:9" x14ac:dyDescent="0.2">
      <c r="A664" s="104"/>
      <c r="B664" s="104"/>
      <c r="C664" s="104"/>
      <c r="D664" s="104"/>
      <c r="E664" s="104"/>
      <c r="F664" s="104"/>
      <c r="G664" s="104"/>
      <c r="H664" s="104"/>
      <c r="I664" s="104"/>
    </row>
    <row r="665" spans="1:9" x14ac:dyDescent="0.2">
      <c r="A665" s="104"/>
      <c r="B665" s="104"/>
      <c r="C665" s="104"/>
      <c r="D665" s="104"/>
      <c r="E665" s="104"/>
      <c r="F665" s="104"/>
      <c r="G665" s="104"/>
      <c r="H665" s="104"/>
      <c r="I665" s="104"/>
    </row>
    <row r="666" spans="1:9" x14ac:dyDescent="0.2">
      <c r="A666" s="104"/>
      <c r="B666" s="104"/>
      <c r="C666" s="104"/>
      <c r="D666" s="104"/>
      <c r="E666" s="104"/>
      <c r="F666" s="104"/>
      <c r="G666" s="104"/>
      <c r="H666" s="104"/>
      <c r="I666" s="104"/>
    </row>
    <row r="667" spans="1:9" x14ac:dyDescent="0.2">
      <c r="A667" s="104"/>
      <c r="B667" s="104"/>
      <c r="C667" s="104"/>
      <c r="D667" s="104"/>
      <c r="E667" s="104"/>
      <c r="F667" s="104"/>
      <c r="G667" s="104"/>
      <c r="H667" s="104"/>
      <c r="I667" s="104"/>
    </row>
    <row r="668" spans="1:9" x14ac:dyDescent="0.2">
      <c r="A668" s="104"/>
      <c r="B668" s="104"/>
      <c r="C668" s="104"/>
      <c r="D668" s="104"/>
      <c r="E668" s="104"/>
      <c r="F668" s="104"/>
      <c r="G668" s="104"/>
      <c r="H668" s="104"/>
      <c r="I668" s="104"/>
    </row>
    <row r="669" spans="1:9" x14ac:dyDescent="0.2">
      <c r="A669" s="104"/>
      <c r="B669" s="104"/>
      <c r="C669" s="104"/>
      <c r="D669" s="104"/>
      <c r="E669" s="104"/>
      <c r="F669" s="104"/>
      <c r="G669" s="104"/>
      <c r="H669" s="104"/>
      <c r="I669" s="104"/>
    </row>
    <row r="670" spans="1:9" x14ac:dyDescent="0.2">
      <c r="A670" s="104"/>
      <c r="B670" s="104"/>
      <c r="C670" s="104"/>
      <c r="D670" s="104"/>
      <c r="E670" s="104"/>
      <c r="F670" s="104"/>
      <c r="G670" s="104"/>
      <c r="H670" s="104"/>
      <c r="I670" s="104"/>
    </row>
    <row r="671" spans="1:9" x14ac:dyDescent="0.2">
      <c r="A671" s="104"/>
      <c r="B671" s="104"/>
      <c r="C671" s="104"/>
      <c r="D671" s="104"/>
      <c r="E671" s="104"/>
      <c r="F671" s="104"/>
      <c r="G671" s="104"/>
      <c r="H671" s="104"/>
      <c r="I671" s="104"/>
    </row>
    <row r="672" spans="1:9" x14ac:dyDescent="0.2">
      <c r="A672" s="104"/>
      <c r="B672" s="104"/>
      <c r="C672" s="104"/>
      <c r="D672" s="104"/>
      <c r="E672" s="104"/>
      <c r="F672" s="104"/>
      <c r="G672" s="104"/>
      <c r="H672" s="104"/>
      <c r="I672" s="104"/>
    </row>
    <row r="673" spans="1:9" x14ac:dyDescent="0.2">
      <c r="A673" s="104"/>
      <c r="B673" s="104"/>
      <c r="C673" s="104"/>
      <c r="D673" s="104"/>
      <c r="E673" s="104"/>
      <c r="F673" s="104"/>
      <c r="G673" s="104"/>
      <c r="H673" s="104"/>
      <c r="I673" s="104"/>
    </row>
    <row r="674" spans="1:9" x14ac:dyDescent="0.2">
      <c r="A674" s="104"/>
      <c r="B674" s="104"/>
      <c r="C674" s="104"/>
      <c r="D674" s="104"/>
      <c r="E674" s="104"/>
      <c r="F674" s="104"/>
      <c r="G674" s="104"/>
      <c r="H674" s="104"/>
      <c r="I674" s="104"/>
    </row>
    <row r="675" spans="1:9" x14ac:dyDescent="0.2">
      <c r="A675" s="104"/>
      <c r="B675" s="104"/>
      <c r="C675" s="104"/>
      <c r="D675" s="104"/>
      <c r="E675" s="104"/>
      <c r="F675" s="104"/>
      <c r="G675" s="104"/>
      <c r="H675" s="104"/>
      <c r="I675" s="104"/>
    </row>
    <row r="676" spans="1:9" x14ac:dyDescent="0.2">
      <c r="A676" s="104"/>
      <c r="B676" s="104"/>
      <c r="C676" s="104"/>
      <c r="D676" s="104"/>
      <c r="E676" s="104"/>
      <c r="F676" s="104"/>
      <c r="G676" s="104"/>
      <c r="H676" s="104"/>
      <c r="I676" s="104"/>
    </row>
    <row r="677" spans="1:9" x14ac:dyDescent="0.2">
      <c r="A677" s="104"/>
      <c r="B677" s="104"/>
      <c r="C677" s="104"/>
      <c r="D677" s="104"/>
      <c r="E677" s="104"/>
      <c r="F677" s="104"/>
      <c r="G677" s="104"/>
      <c r="H677" s="104"/>
      <c r="I677" s="104"/>
    </row>
    <row r="678" spans="1:9" x14ac:dyDescent="0.2">
      <c r="A678" s="104"/>
      <c r="B678" s="104"/>
      <c r="C678" s="104"/>
      <c r="D678" s="104"/>
      <c r="E678" s="104"/>
      <c r="F678" s="104"/>
      <c r="G678" s="104"/>
      <c r="H678" s="104"/>
      <c r="I678" s="104"/>
    </row>
    <row r="679" spans="1:9" x14ac:dyDescent="0.2">
      <c r="A679" s="104"/>
      <c r="B679" s="104"/>
      <c r="C679" s="104"/>
      <c r="D679" s="104"/>
      <c r="E679" s="104"/>
      <c r="F679" s="104"/>
      <c r="G679" s="104"/>
      <c r="H679" s="104"/>
      <c r="I679" s="104"/>
    </row>
    <row r="680" spans="1:9" x14ac:dyDescent="0.2">
      <c r="A680" s="104"/>
      <c r="B680" s="104"/>
      <c r="C680" s="104"/>
      <c r="D680" s="104"/>
      <c r="E680" s="104"/>
      <c r="F680" s="104"/>
      <c r="G680" s="104"/>
      <c r="H680" s="104"/>
      <c r="I680" s="104"/>
    </row>
    <row r="681" spans="1:9" x14ac:dyDescent="0.2">
      <c r="A681" s="104"/>
      <c r="B681" s="104"/>
      <c r="C681" s="104"/>
      <c r="D681" s="104"/>
      <c r="E681" s="104"/>
      <c r="F681" s="104"/>
      <c r="G681" s="104"/>
      <c r="H681" s="104"/>
      <c r="I681" s="104"/>
    </row>
    <row r="682" spans="1:9" x14ac:dyDescent="0.2">
      <c r="A682" s="104"/>
      <c r="B682" s="104"/>
      <c r="C682" s="104"/>
      <c r="D682" s="104"/>
      <c r="E682" s="104"/>
      <c r="F682" s="104"/>
      <c r="G682" s="104"/>
      <c r="H682" s="104"/>
      <c r="I682" s="104"/>
    </row>
    <row r="683" spans="1:9" x14ac:dyDescent="0.2">
      <c r="A683" s="104"/>
      <c r="B683" s="104"/>
      <c r="C683" s="104"/>
      <c r="D683" s="104"/>
      <c r="E683" s="104"/>
      <c r="F683" s="104"/>
      <c r="G683" s="104"/>
      <c r="H683" s="104"/>
      <c r="I683" s="104"/>
    </row>
    <row r="684" spans="1:9" x14ac:dyDescent="0.2">
      <c r="A684" s="104"/>
      <c r="B684" s="104"/>
      <c r="C684" s="104"/>
      <c r="D684" s="104"/>
      <c r="E684" s="104"/>
      <c r="F684" s="104"/>
      <c r="G684" s="104"/>
      <c r="H684" s="104"/>
      <c r="I684" s="104"/>
    </row>
    <row r="685" spans="1:9" x14ac:dyDescent="0.2">
      <c r="A685" s="104"/>
      <c r="B685" s="104"/>
      <c r="C685" s="104"/>
      <c r="D685" s="104"/>
      <c r="E685" s="104"/>
      <c r="F685" s="104"/>
      <c r="G685" s="104"/>
      <c r="H685" s="104"/>
      <c r="I685" s="104"/>
    </row>
    <row r="686" spans="1:9" x14ac:dyDescent="0.2">
      <c r="A686" s="104"/>
      <c r="B686" s="104"/>
      <c r="C686" s="104"/>
      <c r="D686" s="104"/>
      <c r="E686" s="104"/>
      <c r="F686" s="104"/>
      <c r="G686" s="104"/>
      <c r="H686" s="104"/>
      <c r="I686" s="104"/>
    </row>
    <row r="687" spans="1:9" x14ac:dyDescent="0.2">
      <c r="A687" s="104"/>
      <c r="B687" s="104"/>
      <c r="C687" s="104"/>
      <c r="D687" s="104"/>
      <c r="E687" s="104"/>
      <c r="F687" s="104"/>
      <c r="G687" s="104"/>
      <c r="H687" s="104"/>
      <c r="I687" s="104"/>
    </row>
    <row r="688" spans="1:9" x14ac:dyDescent="0.2">
      <c r="A688" s="104"/>
      <c r="B688" s="104"/>
      <c r="C688" s="104"/>
      <c r="D688" s="104"/>
      <c r="E688" s="104"/>
      <c r="F688" s="104"/>
      <c r="G688" s="104"/>
      <c r="H688" s="104"/>
      <c r="I688" s="104"/>
    </row>
    <row r="689" spans="1:9" x14ac:dyDescent="0.2">
      <c r="A689" s="104"/>
      <c r="B689" s="104"/>
      <c r="C689" s="104"/>
      <c r="D689" s="104"/>
      <c r="E689" s="104"/>
      <c r="F689" s="104"/>
      <c r="G689" s="104"/>
      <c r="H689" s="104"/>
      <c r="I689" s="104"/>
    </row>
    <row r="690" spans="1:9" x14ac:dyDescent="0.2">
      <c r="A690" s="104"/>
      <c r="B690" s="104"/>
      <c r="C690" s="104"/>
      <c r="D690" s="104"/>
      <c r="E690" s="104"/>
      <c r="F690" s="104"/>
      <c r="G690" s="104"/>
      <c r="H690" s="104"/>
      <c r="I690" s="104"/>
    </row>
    <row r="691" spans="1:9" x14ac:dyDescent="0.2">
      <c r="A691" s="104"/>
      <c r="B691" s="104"/>
      <c r="C691" s="104"/>
      <c r="D691" s="104"/>
      <c r="E691" s="104"/>
      <c r="F691" s="104"/>
      <c r="G691" s="104"/>
      <c r="H691" s="104"/>
      <c r="I691" s="104"/>
    </row>
    <row r="692" spans="1:9" x14ac:dyDescent="0.2">
      <c r="A692" s="104"/>
      <c r="B692" s="104"/>
      <c r="C692" s="104"/>
      <c r="D692" s="104"/>
      <c r="E692" s="104"/>
      <c r="F692" s="104"/>
      <c r="G692" s="104"/>
      <c r="H692" s="104"/>
      <c r="I692" s="104"/>
    </row>
    <row r="693" spans="1:9" x14ac:dyDescent="0.2">
      <c r="A693" s="104"/>
      <c r="B693" s="104"/>
      <c r="C693" s="104"/>
      <c r="D693" s="104"/>
      <c r="E693" s="104"/>
      <c r="F693" s="104"/>
      <c r="G693" s="104"/>
      <c r="H693" s="104"/>
      <c r="I693" s="104"/>
    </row>
    <row r="694" spans="1:9" x14ac:dyDescent="0.2">
      <c r="A694" s="104"/>
      <c r="B694" s="104"/>
      <c r="C694" s="104"/>
      <c r="D694" s="104"/>
      <c r="E694" s="104"/>
      <c r="F694" s="104"/>
      <c r="G694" s="104"/>
      <c r="H694" s="104"/>
      <c r="I694" s="104"/>
    </row>
    <row r="695" spans="1:9" x14ac:dyDescent="0.2">
      <c r="A695" s="104"/>
      <c r="B695" s="104"/>
      <c r="C695" s="104"/>
      <c r="D695" s="104"/>
      <c r="E695" s="104"/>
      <c r="F695" s="104"/>
      <c r="G695" s="104"/>
      <c r="H695" s="104"/>
      <c r="I695" s="104"/>
    </row>
    <row r="696" spans="1:9" x14ac:dyDescent="0.2">
      <c r="A696" s="104"/>
      <c r="B696" s="104"/>
      <c r="C696" s="104"/>
      <c r="D696" s="104"/>
      <c r="E696" s="104"/>
      <c r="F696" s="104"/>
      <c r="G696" s="104"/>
      <c r="H696" s="104"/>
      <c r="I696" s="104"/>
    </row>
    <row r="697" spans="1:9" x14ac:dyDescent="0.2">
      <c r="A697" s="104"/>
      <c r="B697" s="104"/>
      <c r="C697" s="104"/>
      <c r="D697" s="104"/>
      <c r="E697" s="104"/>
      <c r="F697" s="104"/>
      <c r="G697" s="104"/>
      <c r="H697" s="104"/>
      <c r="I697" s="104"/>
    </row>
    <row r="698" spans="1:9" x14ac:dyDescent="0.2">
      <c r="A698" s="104"/>
      <c r="B698" s="104"/>
      <c r="C698" s="104"/>
      <c r="D698" s="104"/>
      <c r="E698" s="104"/>
      <c r="F698" s="104"/>
      <c r="G698" s="104"/>
      <c r="H698" s="104"/>
      <c r="I698" s="104"/>
    </row>
    <row r="699" spans="1:9" x14ac:dyDescent="0.2">
      <c r="A699" s="104"/>
      <c r="B699" s="104"/>
      <c r="C699" s="104"/>
      <c r="D699" s="104"/>
      <c r="E699" s="104"/>
      <c r="F699" s="104"/>
      <c r="G699" s="104"/>
      <c r="H699" s="104"/>
      <c r="I699" s="104"/>
    </row>
    <row r="700" spans="1:9" x14ac:dyDescent="0.2">
      <c r="A700" s="104"/>
      <c r="B700" s="104"/>
      <c r="C700" s="104"/>
      <c r="D700" s="104"/>
      <c r="E700" s="104"/>
      <c r="F700" s="104"/>
      <c r="G700" s="104"/>
      <c r="H700" s="104"/>
      <c r="I700" s="104"/>
    </row>
    <row r="701" spans="1:9" x14ac:dyDescent="0.2">
      <c r="A701" s="104"/>
      <c r="B701" s="104"/>
      <c r="C701" s="104"/>
      <c r="D701" s="104"/>
      <c r="E701" s="104"/>
      <c r="F701" s="104"/>
      <c r="G701" s="104"/>
      <c r="H701" s="104"/>
      <c r="I701" s="104"/>
    </row>
    <row r="702" spans="1:9" x14ac:dyDescent="0.2">
      <c r="A702" s="104"/>
      <c r="B702" s="104"/>
      <c r="C702" s="104"/>
      <c r="D702" s="104"/>
      <c r="E702" s="104"/>
      <c r="F702" s="104"/>
      <c r="G702" s="104"/>
      <c r="H702" s="104"/>
      <c r="I702" s="104"/>
    </row>
    <row r="703" spans="1:9" x14ac:dyDescent="0.2">
      <c r="A703" s="104"/>
      <c r="B703" s="104"/>
      <c r="C703" s="104"/>
      <c r="D703" s="104"/>
      <c r="E703" s="104"/>
      <c r="F703" s="104"/>
      <c r="G703" s="104"/>
      <c r="H703" s="104"/>
      <c r="I703" s="104"/>
    </row>
    <row r="704" spans="1:9" x14ac:dyDescent="0.2">
      <c r="A704" s="104"/>
      <c r="B704" s="104"/>
      <c r="C704" s="104"/>
      <c r="D704" s="104"/>
      <c r="E704" s="104"/>
      <c r="F704" s="104"/>
      <c r="G704" s="104"/>
      <c r="H704" s="104"/>
      <c r="I704" s="104"/>
    </row>
    <row r="705" spans="1:9" x14ac:dyDescent="0.2">
      <c r="A705" s="104"/>
      <c r="B705" s="104"/>
      <c r="C705" s="104"/>
      <c r="D705" s="104"/>
      <c r="E705" s="104"/>
      <c r="F705" s="104"/>
      <c r="G705" s="104"/>
      <c r="H705" s="104"/>
      <c r="I705" s="104"/>
    </row>
    <row r="706" spans="1:9" x14ac:dyDescent="0.2">
      <c r="A706" s="104"/>
      <c r="B706" s="104"/>
      <c r="C706" s="104"/>
      <c r="D706" s="104"/>
      <c r="E706" s="104"/>
      <c r="F706" s="104"/>
      <c r="G706" s="104"/>
      <c r="H706" s="104"/>
      <c r="I706" s="104"/>
    </row>
    <row r="707" spans="1:9" x14ac:dyDescent="0.2">
      <c r="A707" s="104"/>
      <c r="B707" s="104"/>
      <c r="C707" s="104"/>
      <c r="D707" s="104"/>
      <c r="E707" s="104"/>
      <c r="F707" s="104"/>
      <c r="G707" s="104"/>
      <c r="H707" s="104"/>
      <c r="I707" s="104"/>
    </row>
    <row r="708" spans="1:9" x14ac:dyDescent="0.2">
      <c r="A708" s="104"/>
      <c r="B708" s="104"/>
      <c r="C708" s="104"/>
      <c r="D708" s="104"/>
      <c r="E708" s="104"/>
      <c r="F708" s="104"/>
      <c r="G708" s="104"/>
      <c r="H708" s="104"/>
      <c r="I708" s="104"/>
    </row>
    <row r="709" spans="1:9" x14ac:dyDescent="0.2">
      <c r="A709" s="104"/>
      <c r="B709" s="104"/>
      <c r="C709" s="104"/>
      <c r="D709" s="104"/>
      <c r="E709" s="104"/>
      <c r="F709" s="104"/>
      <c r="G709" s="104"/>
      <c r="H709" s="104"/>
      <c r="I709" s="104"/>
    </row>
    <row r="710" spans="1:9" x14ac:dyDescent="0.2">
      <c r="A710" s="104"/>
      <c r="B710" s="104"/>
      <c r="C710" s="104"/>
      <c r="D710" s="104"/>
      <c r="E710" s="104"/>
      <c r="F710" s="104"/>
      <c r="G710" s="104"/>
      <c r="H710" s="104"/>
      <c r="I710" s="104"/>
    </row>
    <row r="711" spans="1:9" x14ac:dyDescent="0.2">
      <c r="A711" s="104"/>
      <c r="B711" s="104"/>
      <c r="C711" s="104"/>
      <c r="D711" s="104"/>
      <c r="E711" s="104"/>
      <c r="F711" s="104"/>
      <c r="G711" s="104"/>
      <c r="H711" s="104"/>
      <c r="I711" s="104"/>
    </row>
    <row r="712" spans="1:9" x14ac:dyDescent="0.2">
      <c r="A712" s="104"/>
      <c r="B712" s="104"/>
      <c r="C712" s="104"/>
      <c r="D712" s="104"/>
      <c r="E712" s="104"/>
      <c r="F712" s="104"/>
      <c r="G712" s="104"/>
      <c r="H712" s="104"/>
      <c r="I712" s="104"/>
    </row>
    <row r="713" spans="1:9" x14ac:dyDescent="0.2">
      <c r="A713" s="104"/>
      <c r="B713" s="104"/>
      <c r="C713" s="104"/>
      <c r="D713" s="104"/>
      <c r="E713" s="104"/>
      <c r="F713" s="104"/>
      <c r="G713" s="104"/>
      <c r="H713" s="104"/>
      <c r="I713" s="104"/>
    </row>
    <row r="714" spans="1:9" x14ac:dyDescent="0.2">
      <c r="A714" s="104"/>
      <c r="B714" s="104"/>
      <c r="C714" s="104"/>
      <c r="D714" s="104"/>
      <c r="E714" s="104"/>
      <c r="F714" s="104"/>
      <c r="G714" s="104"/>
      <c r="H714" s="104"/>
      <c r="I714" s="104"/>
    </row>
    <row r="715" spans="1:9" x14ac:dyDescent="0.2">
      <c r="A715" s="104"/>
      <c r="B715" s="104"/>
      <c r="C715" s="104"/>
      <c r="D715" s="104"/>
      <c r="E715" s="104"/>
      <c r="F715" s="104"/>
      <c r="G715" s="104"/>
      <c r="H715" s="104"/>
      <c r="I715" s="104"/>
    </row>
    <row r="716" spans="1:9" x14ac:dyDescent="0.2">
      <c r="A716" s="104"/>
      <c r="B716" s="104"/>
      <c r="C716" s="104"/>
      <c r="D716" s="104"/>
      <c r="E716" s="104"/>
      <c r="F716" s="104"/>
      <c r="G716" s="104"/>
      <c r="H716" s="104"/>
      <c r="I716" s="104"/>
    </row>
    <row r="717" spans="1:9" x14ac:dyDescent="0.2">
      <c r="A717" s="104"/>
      <c r="B717" s="104"/>
      <c r="C717" s="104"/>
      <c r="D717" s="104"/>
      <c r="E717" s="104"/>
      <c r="F717" s="104"/>
      <c r="G717" s="104"/>
      <c r="H717" s="104"/>
      <c r="I717" s="104"/>
    </row>
    <row r="718" spans="1:9" x14ac:dyDescent="0.2">
      <c r="A718" s="104"/>
      <c r="B718" s="104"/>
      <c r="C718" s="104"/>
      <c r="D718" s="104"/>
      <c r="E718" s="104"/>
      <c r="F718" s="104"/>
      <c r="G718" s="104"/>
      <c r="H718" s="104"/>
      <c r="I718" s="104"/>
    </row>
    <row r="719" spans="1:9" x14ac:dyDescent="0.2">
      <c r="A719" s="104"/>
      <c r="B719" s="104"/>
      <c r="C719" s="104"/>
      <c r="D719" s="104"/>
      <c r="E719" s="104"/>
      <c r="F719" s="104"/>
      <c r="G719" s="104"/>
      <c r="H719" s="104"/>
      <c r="I719" s="104"/>
    </row>
    <row r="720" spans="1:9" x14ac:dyDescent="0.2">
      <c r="A720" s="104"/>
      <c r="B720" s="104"/>
      <c r="C720" s="104"/>
      <c r="D720" s="104"/>
      <c r="E720" s="104"/>
      <c r="F720" s="104"/>
      <c r="G720" s="104"/>
      <c r="H720" s="104"/>
      <c r="I720" s="104"/>
    </row>
    <row r="721" spans="1:9" x14ac:dyDescent="0.2">
      <c r="A721" s="104"/>
      <c r="B721" s="104"/>
      <c r="C721" s="104"/>
      <c r="D721" s="104"/>
      <c r="E721" s="104"/>
      <c r="F721" s="104"/>
      <c r="G721" s="104"/>
      <c r="H721" s="104"/>
      <c r="I721" s="104"/>
    </row>
    <row r="722" spans="1:9" x14ac:dyDescent="0.2">
      <c r="A722" s="104"/>
      <c r="B722" s="104"/>
      <c r="C722" s="104"/>
      <c r="D722" s="104"/>
      <c r="E722" s="104"/>
      <c r="F722" s="104"/>
      <c r="G722" s="104"/>
      <c r="H722" s="104"/>
      <c r="I722" s="104"/>
    </row>
    <row r="723" spans="1:9" x14ac:dyDescent="0.2">
      <c r="A723" s="104"/>
      <c r="B723" s="104"/>
      <c r="C723" s="104"/>
      <c r="D723" s="104"/>
      <c r="E723" s="104"/>
      <c r="F723" s="104"/>
      <c r="G723" s="104"/>
      <c r="H723" s="104"/>
      <c r="I723" s="104"/>
    </row>
    <row r="724" spans="1:9" x14ac:dyDescent="0.2">
      <c r="A724" s="104"/>
      <c r="B724" s="104"/>
      <c r="C724" s="104"/>
      <c r="D724" s="104"/>
      <c r="E724" s="104"/>
      <c r="F724" s="104"/>
      <c r="G724" s="104"/>
      <c r="H724" s="104"/>
      <c r="I724" s="104"/>
    </row>
    <row r="725" spans="1:9" x14ac:dyDescent="0.2">
      <c r="A725" s="104"/>
      <c r="B725" s="104"/>
      <c r="C725" s="104"/>
      <c r="D725" s="104"/>
      <c r="E725" s="104"/>
      <c r="F725" s="104"/>
      <c r="G725" s="104"/>
      <c r="H725" s="104"/>
      <c r="I725" s="104"/>
    </row>
    <row r="726" spans="1:9" x14ac:dyDescent="0.2">
      <c r="A726" s="104"/>
      <c r="B726" s="104"/>
      <c r="C726" s="104"/>
      <c r="D726" s="104"/>
      <c r="E726" s="104"/>
      <c r="F726" s="104"/>
      <c r="G726" s="104"/>
      <c r="H726" s="104"/>
      <c r="I726" s="104"/>
    </row>
    <row r="727" spans="1:9" x14ac:dyDescent="0.2">
      <c r="A727" s="104"/>
      <c r="B727" s="104"/>
      <c r="C727" s="104"/>
      <c r="D727" s="104"/>
      <c r="E727" s="104"/>
      <c r="F727" s="104"/>
      <c r="G727" s="104"/>
      <c r="H727" s="104"/>
      <c r="I727" s="104"/>
    </row>
    <row r="728" spans="1:9" x14ac:dyDescent="0.2">
      <c r="A728" s="104"/>
      <c r="B728" s="104"/>
      <c r="C728" s="104"/>
      <c r="D728" s="104"/>
      <c r="E728" s="104"/>
      <c r="F728" s="104"/>
      <c r="G728" s="104"/>
      <c r="H728" s="104"/>
      <c r="I728" s="104"/>
    </row>
    <row r="729" spans="1:9" x14ac:dyDescent="0.2">
      <c r="A729" s="104"/>
      <c r="B729" s="104"/>
      <c r="C729" s="104"/>
      <c r="D729" s="104"/>
      <c r="E729" s="104"/>
      <c r="F729" s="104"/>
      <c r="G729" s="104"/>
      <c r="H729" s="104"/>
      <c r="I729" s="104"/>
    </row>
    <row r="730" spans="1:9" x14ac:dyDescent="0.2">
      <c r="A730" s="104"/>
      <c r="B730" s="104"/>
      <c r="C730" s="104"/>
      <c r="D730" s="104"/>
      <c r="E730" s="104"/>
      <c r="F730" s="104"/>
      <c r="G730" s="104"/>
      <c r="H730" s="104"/>
      <c r="I730" s="104"/>
    </row>
    <row r="731" spans="1:9" x14ac:dyDescent="0.2">
      <c r="A731" s="104"/>
      <c r="B731" s="104"/>
      <c r="C731" s="104"/>
      <c r="D731" s="104"/>
      <c r="E731" s="104"/>
      <c r="F731" s="104"/>
      <c r="G731" s="104"/>
      <c r="H731" s="104"/>
      <c r="I731" s="104"/>
    </row>
    <row r="732" spans="1:9" x14ac:dyDescent="0.2">
      <c r="A732" s="104"/>
      <c r="B732" s="104"/>
      <c r="C732" s="104"/>
      <c r="D732" s="104"/>
      <c r="E732" s="104"/>
      <c r="F732" s="104"/>
      <c r="G732" s="104"/>
      <c r="H732" s="104"/>
      <c r="I732" s="104"/>
    </row>
    <row r="733" spans="1:9" x14ac:dyDescent="0.2">
      <c r="A733" s="104"/>
      <c r="B733" s="104"/>
      <c r="C733" s="104"/>
      <c r="D733" s="104"/>
      <c r="E733" s="104"/>
      <c r="F733" s="104"/>
      <c r="G733" s="104"/>
      <c r="H733" s="104"/>
      <c r="I733" s="104"/>
    </row>
    <row r="734" spans="1:9" x14ac:dyDescent="0.2">
      <c r="A734" s="104"/>
      <c r="B734" s="104"/>
      <c r="C734" s="104"/>
      <c r="D734" s="104"/>
      <c r="E734" s="104"/>
      <c r="F734" s="104"/>
      <c r="G734" s="104"/>
      <c r="H734" s="104"/>
      <c r="I734" s="104"/>
    </row>
    <row r="735" spans="1:9" x14ac:dyDescent="0.2">
      <c r="A735" s="104"/>
      <c r="B735" s="104"/>
      <c r="C735" s="104"/>
      <c r="D735" s="104"/>
      <c r="E735" s="104"/>
      <c r="F735" s="104"/>
      <c r="G735" s="104"/>
      <c r="H735" s="104"/>
      <c r="I735" s="104"/>
    </row>
    <row r="736" spans="1:9" x14ac:dyDescent="0.2">
      <c r="A736" s="104"/>
      <c r="B736" s="104"/>
      <c r="C736" s="104"/>
      <c r="D736" s="104"/>
      <c r="E736" s="104"/>
      <c r="F736" s="104"/>
      <c r="G736" s="104"/>
      <c r="H736" s="104"/>
      <c r="I736" s="104"/>
    </row>
    <row r="737" spans="1:9" x14ac:dyDescent="0.2">
      <c r="A737" s="104"/>
      <c r="B737" s="104"/>
      <c r="C737" s="104"/>
      <c r="D737" s="104"/>
      <c r="E737" s="104"/>
      <c r="F737" s="104"/>
      <c r="G737" s="104"/>
      <c r="H737" s="104"/>
      <c r="I737" s="104"/>
    </row>
    <row r="738" spans="1:9" x14ac:dyDescent="0.2">
      <c r="A738" s="104"/>
      <c r="B738" s="104"/>
      <c r="C738" s="104"/>
      <c r="D738" s="104"/>
      <c r="E738" s="104"/>
      <c r="F738" s="104"/>
      <c r="G738" s="104"/>
      <c r="H738" s="104"/>
      <c r="I738" s="104"/>
    </row>
    <row r="739" spans="1:9" x14ac:dyDescent="0.2">
      <c r="A739" s="104"/>
      <c r="B739" s="104"/>
      <c r="C739" s="104"/>
      <c r="D739" s="104"/>
      <c r="E739" s="104"/>
      <c r="F739" s="104"/>
      <c r="G739" s="104"/>
      <c r="H739" s="104"/>
      <c r="I739" s="104"/>
    </row>
    <row r="740" spans="1:9" x14ac:dyDescent="0.2">
      <c r="A740" s="104"/>
      <c r="B740" s="104"/>
      <c r="C740" s="104"/>
      <c r="D740" s="104"/>
      <c r="E740" s="104"/>
      <c r="F740" s="104"/>
      <c r="G740" s="104"/>
      <c r="H740" s="104"/>
      <c r="I740" s="104"/>
    </row>
    <row r="741" spans="1:9" x14ac:dyDescent="0.2">
      <c r="A741" s="104"/>
      <c r="B741" s="104"/>
      <c r="C741" s="104"/>
      <c r="D741" s="104"/>
      <c r="E741" s="104"/>
      <c r="F741" s="104"/>
      <c r="G741" s="104"/>
      <c r="H741" s="104"/>
      <c r="I741" s="104"/>
    </row>
    <row r="742" spans="1:9" x14ac:dyDescent="0.2">
      <c r="A742" s="104"/>
      <c r="B742" s="104"/>
      <c r="C742" s="104"/>
      <c r="D742" s="104"/>
      <c r="E742" s="104"/>
      <c r="F742" s="104"/>
      <c r="G742" s="104"/>
      <c r="H742" s="104"/>
      <c r="I742" s="104"/>
    </row>
    <row r="743" spans="1:9" x14ac:dyDescent="0.2">
      <c r="A743" s="104"/>
      <c r="B743" s="104"/>
      <c r="C743" s="104"/>
      <c r="D743" s="104"/>
      <c r="E743" s="104"/>
      <c r="F743" s="104"/>
      <c r="G743" s="104"/>
      <c r="H743" s="104"/>
      <c r="I743" s="104"/>
    </row>
    <row r="744" spans="1:9" x14ac:dyDescent="0.2">
      <c r="A744" s="104"/>
      <c r="B744" s="104"/>
      <c r="C744" s="104"/>
      <c r="D744" s="104"/>
      <c r="E744" s="104"/>
      <c r="F744" s="104"/>
      <c r="G744" s="104"/>
      <c r="H744" s="104"/>
      <c r="I744" s="104"/>
    </row>
    <row r="745" spans="1:9" x14ac:dyDescent="0.2">
      <c r="A745" s="104"/>
      <c r="B745" s="104"/>
      <c r="C745" s="104"/>
      <c r="D745" s="104"/>
      <c r="E745" s="104"/>
      <c r="F745" s="104"/>
      <c r="G745" s="104"/>
      <c r="H745" s="104"/>
      <c r="I745" s="104"/>
    </row>
    <row r="746" spans="1:9" x14ac:dyDescent="0.2">
      <c r="A746" s="104"/>
      <c r="B746" s="104"/>
      <c r="C746" s="104"/>
      <c r="D746" s="104"/>
      <c r="E746" s="104"/>
      <c r="F746" s="104"/>
      <c r="G746" s="104"/>
      <c r="H746" s="104"/>
      <c r="I746" s="104"/>
    </row>
    <row r="747" spans="1:9" x14ac:dyDescent="0.2">
      <c r="A747" s="104"/>
      <c r="B747" s="104"/>
      <c r="C747" s="104"/>
      <c r="D747" s="104"/>
      <c r="E747" s="104"/>
      <c r="F747" s="104"/>
      <c r="G747" s="104"/>
      <c r="H747" s="104"/>
      <c r="I747" s="104"/>
    </row>
    <row r="748" spans="1:9" x14ac:dyDescent="0.2">
      <c r="A748" s="104"/>
      <c r="B748" s="104"/>
      <c r="C748" s="104"/>
      <c r="D748" s="104"/>
      <c r="E748" s="104"/>
      <c r="F748" s="104"/>
      <c r="G748" s="104"/>
      <c r="H748" s="104"/>
      <c r="I748" s="104"/>
    </row>
    <row r="749" spans="1:9" x14ac:dyDescent="0.2">
      <c r="A749" s="104"/>
      <c r="B749" s="104"/>
      <c r="C749" s="104"/>
      <c r="D749" s="104"/>
      <c r="E749" s="104"/>
      <c r="F749" s="104"/>
      <c r="G749" s="104"/>
      <c r="H749" s="104"/>
      <c r="I749" s="104"/>
    </row>
    <row r="750" spans="1:9" x14ac:dyDescent="0.2">
      <c r="A750" s="104"/>
      <c r="B750" s="104"/>
      <c r="C750" s="104"/>
      <c r="D750" s="104"/>
      <c r="E750" s="104"/>
      <c r="F750" s="104"/>
      <c r="G750" s="104"/>
      <c r="H750" s="104"/>
      <c r="I750" s="104"/>
    </row>
    <row r="751" spans="1:9" x14ac:dyDescent="0.2">
      <c r="A751" s="104"/>
      <c r="B751" s="104"/>
      <c r="C751" s="104"/>
      <c r="D751" s="104"/>
      <c r="E751" s="104"/>
      <c r="F751" s="104"/>
      <c r="G751" s="104"/>
      <c r="H751" s="104"/>
      <c r="I751" s="104"/>
    </row>
    <row r="752" spans="1:9" x14ac:dyDescent="0.2">
      <c r="A752" s="104"/>
      <c r="B752" s="104"/>
      <c r="C752" s="104"/>
      <c r="D752" s="104"/>
      <c r="E752" s="104"/>
      <c r="F752" s="104"/>
      <c r="G752" s="104"/>
      <c r="H752" s="104"/>
      <c r="I752" s="104"/>
    </row>
    <row r="753" spans="1:9" x14ac:dyDescent="0.2">
      <c r="A753" s="104"/>
      <c r="B753" s="104"/>
      <c r="C753" s="104"/>
      <c r="D753" s="104"/>
      <c r="E753" s="104"/>
      <c r="F753" s="104"/>
      <c r="G753" s="104"/>
      <c r="H753" s="104"/>
      <c r="I753" s="104"/>
    </row>
    <row r="754" spans="1:9" x14ac:dyDescent="0.2">
      <c r="A754" s="104"/>
      <c r="B754" s="104"/>
      <c r="C754" s="104"/>
      <c r="D754" s="104"/>
      <c r="E754" s="104"/>
      <c r="F754" s="104"/>
      <c r="G754" s="104"/>
      <c r="H754" s="104"/>
      <c r="I754" s="104"/>
    </row>
    <row r="755" spans="1:9" x14ac:dyDescent="0.2">
      <c r="A755" s="104"/>
      <c r="B755" s="104"/>
      <c r="C755" s="104"/>
      <c r="D755" s="104"/>
      <c r="E755" s="104"/>
      <c r="F755" s="104"/>
      <c r="G755" s="104"/>
      <c r="H755" s="104"/>
      <c r="I755" s="104"/>
    </row>
    <row r="756" spans="1:9" x14ac:dyDescent="0.2">
      <c r="A756" s="104"/>
      <c r="B756" s="104"/>
      <c r="C756" s="104"/>
      <c r="D756" s="104"/>
      <c r="E756" s="104"/>
      <c r="F756" s="104"/>
      <c r="G756" s="104"/>
      <c r="H756" s="104"/>
      <c r="I756" s="104"/>
    </row>
    <row r="757" spans="1:9" x14ac:dyDescent="0.2">
      <c r="A757" s="104"/>
      <c r="B757" s="104"/>
      <c r="C757" s="104"/>
      <c r="D757" s="104"/>
      <c r="E757" s="104"/>
      <c r="F757" s="104"/>
      <c r="G757" s="104"/>
      <c r="H757" s="104"/>
      <c r="I757" s="104"/>
    </row>
    <row r="758" spans="1:9" x14ac:dyDescent="0.2">
      <c r="A758" s="104"/>
      <c r="B758" s="104"/>
      <c r="C758" s="104"/>
      <c r="D758" s="104"/>
      <c r="E758" s="104"/>
      <c r="F758" s="104"/>
      <c r="G758" s="104"/>
      <c r="H758" s="104"/>
      <c r="I758" s="104"/>
    </row>
    <row r="759" spans="1:9" x14ac:dyDescent="0.2">
      <c r="A759" s="104"/>
      <c r="B759" s="104"/>
      <c r="C759" s="104"/>
      <c r="D759" s="104"/>
      <c r="E759" s="104"/>
      <c r="F759" s="104"/>
      <c r="G759" s="104"/>
      <c r="H759" s="104"/>
      <c r="I759" s="104"/>
    </row>
    <row r="760" spans="1:9" x14ac:dyDescent="0.2">
      <c r="A760" s="104"/>
      <c r="B760" s="104"/>
      <c r="C760" s="104"/>
      <c r="D760" s="104"/>
      <c r="E760" s="104"/>
      <c r="F760" s="104"/>
      <c r="G760" s="104"/>
      <c r="H760" s="104"/>
      <c r="I760" s="104"/>
    </row>
    <row r="761" spans="1:9" x14ac:dyDescent="0.2">
      <c r="A761" s="104"/>
      <c r="B761" s="104"/>
      <c r="C761" s="104"/>
      <c r="D761" s="104"/>
      <c r="E761" s="104"/>
      <c r="F761" s="104"/>
      <c r="G761" s="104"/>
      <c r="H761" s="104"/>
      <c r="I761" s="104"/>
    </row>
    <row r="762" spans="1:9" x14ac:dyDescent="0.2">
      <c r="A762" s="104"/>
      <c r="B762" s="104"/>
      <c r="C762" s="104"/>
      <c r="D762" s="104"/>
      <c r="E762" s="104"/>
      <c r="F762" s="104"/>
      <c r="G762" s="104"/>
      <c r="H762" s="104"/>
      <c r="I762" s="104"/>
    </row>
    <row r="763" spans="1:9" x14ac:dyDescent="0.2">
      <c r="A763" s="104"/>
      <c r="B763" s="104"/>
      <c r="C763" s="104"/>
      <c r="D763" s="104"/>
      <c r="E763" s="104"/>
      <c r="F763" s="104"/>
      <c r="G763" s="104"/>
      <c r="H763" s="104"/>
      <c r="I763" s="104"/>
    </row>
    <row r="764" spans="1:9" x14ac:dyDescent="0.2">
      <c r="A764" s="104"/>
      <c r="B764" s="104"/>
      <c r="C764" s="104"/>
      <c r="D764" s="104"/>
      <c r="E764" s="104"/>
      <c r="F764" s="104"/>
      <c r="G764" s="104"/>
      <c r="H764" s="104"/>
      <c r="I764" s="104"/>
    </row>
    <row r="765" spans="1:9" x14ac:dyDescent="0.2">
      <c r="A765" s="104"/>
      <c r="B765" s="104"/>
      <c r="C765" s="104"/>
      <c r="D765" s="104"/>
      <c r="E765" s="104"/>
      <c r="F765" s="104"/>
      <c r="G765" s="104"/>
      <c r="H765" s="104"/>
      <c r="I765" s="104"/>
    </row>
    <row r="766" spans="1:9" x14ac:dyDescent="0.2">
      <c r="A766" s="104"/>
      <c r="B766" s="104"/>
      <c r="C766" s="104"/>
      <c r="D766" s="104"/>
      <c r="E766" s="104"/>
      <c r="F766" s="104"/>
      <c r="G766" s="104"/>
      <c r="H766" s="104"/>
      <c r="I766" s="104"/>
    </row>
    <row r="767" spans="1:9" x14ac:dyDescent="0.2">
      <c r="A767" s="104"/>
      <c r="B767" s="104"/>
      <c r="C767" s="104"/>
      <c r="D767" s="104"/>
      <c r="E767" s="104"/>
      <c r="F767" s="104"/>
      <c r="G767" s="104"/>
      <c r="H767" s="104"/>
      <c r="I767" s="104"/>
    </row>
    <row r="768" spans="1:9" x14ac:dyDescent="0.2">
      <c r="A768" s="104"/>
      <c r="B768" s="104"/>
      <c r="C768" s="104"/>
      <c r="D768" s="104"/>
      <c r="E768" s="104"/>
      <c r="F768" s="104"/>
      <c r="G768" s="104"/>
      <c r="H768" s="104"/>
      <c r="I768" s="104"/>
    </row>
    <row r="769" spans="1:9" x14ac:dyDescent="0.2">
      <c r="A769" s="104"/>
      <c r="B769" s="104"/>
      <c r="C769" s="104"/>
      <c r="D769" s="104"/>
      <c r="E769" s="104"/>
      <c r="F769" s="104"/>
      <c r="G769" s="104"/>
      <c r="H769" s="104"/>
      <c r="I769" s="104"/>
    </row>
    <row r="770" spans="1:9" x14ac:dyDescent="0.2">
      <c r="A770" s="104"/>
      <c r="B770" s="104"/>
      <c r="C770" s="104"/>
      <c r="D770" s="104"/>
      <c r="E770" s="104"/>
      <c r="F770" s="104"/>
      <c r="G770" s="104"/>
      <c r="H770" s="104"/>
      <c r="I770" s="104"/>
    </row>
    <row r="771" spans="1:9" x14ac:dyDescent="0.2">
      <c r="A771" s="104"/>
      <c r="B771" s="104"/>
      <c r="C771" s="104"/>
      <c r="D771" s="104"/>
      <c r="E771" s="104"/>
      <c r="F771" s="104"/>
      <c r="G771" s="104"/>
      <c r="H771" s="104"/>
      <c r="I771" s="104"/>
    </row>
    <row r="772" spans="1:9" x14ac:dyDescent="0.2">
      <c r="A772" s="104"/>
      <c r="B772" s="104"/>
      <c r="C772" s="104"/>
      <c r="D772" s="104"/>
      <c r="E772" s="104"/>
      <c r="F772" s="104"/>
      <c r="G772" s="104"/>
      <c r="H772" s="104"/>
      <c r="I772" s="104"/>
    </row>
    <row r="773" spans="1:9" x14ac:dyDescent="0.2">
      <c r="A773" s="104"/>
      <c r="B773" s="104"/>
      <c r="C773" s="104"/>
      <c r="D773" s="104"/>
      <c r="E773" s="104"/>
      <c r="F773" s="104"/>
      <c r="G773" s="104"/>
      <c r="H773" s="104"/>
      <c r="I773" s="104"/>
    </row>
    <row r="774" spans="1:9" x14ac:dyDescent="0.2">
      <c r="A774" s="104"/>
      <c r="B774" s="104"/>
      <c r="C774" s="104"/>
      <c r="D774" s="104"/>
      <c r="E774" s="104"/>
      <c r="F774" s="104"/>
      <c r="G774" s="104"/>
      <c r="H774" s="104"/>
      <c r="I774" s="104"/>
    </row>
    <row r="775" spans="1:9" x14ac:dyDescent="0.2">
      <c r="A775" s="104"/>
      <c r="B775" s="104"/>
      <c r="C775" s="104"/>
      <c r="D775" s="104"/>
      <c r="E775" s="104"/>
      <c r="F775" s="104"/>
      <c r="G775" s="104"/>
      <c r="H775" s="104"/>
      <c r="I775" s="104"/>
    </row>
    <row r="776" spans="1:9" x14ac:dyDescent="0.2">
      <c r="A776" s="104"/>
      <c r="B776" s="104"/>
      <c r="C776" s="104"/>
      <c r="D776" s="104"/>
      <c r="E776" s="104"/>
      <c r="F776" s="104"/>
      <c r="G776" s="104"/>
      <c r="H776" s="104"/>
      <c r="I776" s="104"/>
    </row>
    <row r="777" spans="1:9" x14ac:dyDescent="0.2">
      <c r="A777" s="104"/>
      <c r="B777" s="104"/>
      <c r="C777" s="104"/>
      <c r="D777" s="104"/>
      <c r="E777" s="104"/>
      <c r="F777" s="104"/>
      <c r="G777" s="104"/>
      <c r="H777" s="104"/>
      <c r="I777" s="104"/>
    </row>
    <row r="778" spans="1:9" x14ac:dyDescent="0.2">
      <c r="A778" s="104"/>
      <c r="B778" s="104"/>
      <c r="C778" s="104"/>
      <c r="D778" s="104"/>
      <c r="E778" s="104"/>
      <c r="F778" s="104"/>
      <c r="G778" s="104"/>
      <c r="H778" s="104"/>
      <c r="I778" s="104"/>
    </row>
    <row r="779" spans="1:9" x14ac:dyDescent="0.2">
      <c r="A779" s="104"/>
      <c r="B779" s="104"/>
      <c r="C779" s="104"/>
      <c r="D779" s="104"/>
      <c r="E779" s="104"/>
      <c r="F779" s="104"/>
      <c r="G779" s="104"/>
      <c r="H779" s="104"/>
      <c r="I779" s="104"/>
    </row>
    <row r="780" spans="1:9" x14ac:dyDescent="0.2">
      <c r="A780" s="104"/>
      <c r="B780" s="104"/>
      <c r="C780" s="104"/>
      <c r="D780" s="104"/>
      <c r="E780" s="104"/>
      <c r="F780" s="104"/>
      <c r="G780" s="104"/>
      <c r="H780" s="104"/>
      <c r="I780" s="104"/>
    </row>
    <row r="781" spans="1:9" x14ac:dyDescent="0.2">
      <c r="A781" s="104"/>
      <c r="B781" s="104"/>
      <c r="C781" s="104"/>
      <c r="D781" s="104"/>
      <c r="E781" s="104"/>
      <c r="F781" s="104"/>
      <c r="G781" s="104"/>
      <c r="H781" s="104"/>
      <c r="I781" s="104"/>
    </row>
    <row r="782" spans="1:9" x14ac:dyDescent="0.2">
      <c r="A782" s="104"/>
      <c r="B782" s="104"/>
      <c r="C782" s="104"/>
      <c r="D782" s="104"/>
      <c r="E782" s="104"/>
      <c r="F782" s="104"/>
      <c r="G782" s="104"/>
      <c r="H782" s="104"/>
      <c r="I782" s="104"/>
    </row>
    <row r="783" spans="1:9" x14ac:dyDescent="0.2">
      <c r="A783" s="104"/>
      <c r="B783" s="104"/>
      <c r="C783" s="104"/>
      <c r="D783" s="104"/>
      <c r="E783" s="104"/>
      <c r="F783" s="104"/>
      <c r="G783" s="104"/>
      <c r="H783" s="104"/>
      <c r="I783" s="104"/>
    </row>
    <row r="784" spans="1:9" x14ac:dyDescent="0.2">
      <c r="A784" s="104"/>
      <c r="B784" s="104"/>
      <c r="C784" s="104"/>
      <c r="D784" s="104"/>
      <c r="E784" s="104"/>
      <c r="F784" s="104"/>
      <c r="G784" s="104"/>
      <c r="H784" s="104"/>
      <c r="I784" s="104"/>
    </row>
    <row r="785" spans="1:9" x14ac:dyDescent="0.2">
      <c r="A785" s="104"/>
      <c r="B785" s="104"/>
      <c r="C785" s="104"/>
      <c r="D785" s="104"/>
      <c r="E785" s="104"/>
      <c r="F785" s="104"/>
      <c r="G785" s="104"/>
      <c r="H785" s="104"/>
      <c r="I785" s="104"/>
    </row>
    <row r="786" spans="1:9" x14ac:dyDescent="0.2">
      <c r="A786" s="104"/>
      <c r="B786" s="104"/>
      <c r="C786" s="104"/>
      <c r="D786" s="104"/>
      <c r="E786" s="104"/>
      <c r="F786" s="104"/>
      <c r="G786" s="104"/>
      <c r="H786" s="104"/>
      <c r="I786" s="104"/>
    </row>
    <row r="787" spans="1:9" x14ac:dyDescent="0.2">
      <c r="A787" s="104"/>
      <c r="B787" s="104"/>
      <c r="C787" s="104"/>
      <c r="D787" s="104"/>
      <c r="E787" s="104"/>
      <c r="F787" s="104"/>
      <c r="G787" s="104"/>
      <c r="H787" s="104"/>
      <c r="I787" s="104"/>
    </row>
    <row r="788" spans="1:9" x14ac:dyDescent="0.2">
      <c r="A788" s="104"/>
      <c r="B788" s="104"/>
      <c r="C788" s="104"/>
      <c r="D788" s="104"/>
      <c r="E788" s="104"/>
      <c r="F788" s="104"/>
      <c r="G788" s="104"/>
      <c r="H788" s="104"/>
      <c r="I788" s="104"/>
    </row>
    <row r="789" spans="1:9" x14ac:dyDescent="0.2">
      <c r="A789" s="104"/>
      <c r="B789" s="104"/>
      <c r="C789" s="104"/>
      <c r="D789" s="104"/>
      <c r="E789" s="104"/>
      <c r="F789" s="104"/>
      <c r="G789" s="104"/>
      <c r="H789" s="104"/>
      <c r="I789" s="104"/>
    </row>
    <row r="790" spans="1:9" x14ac:dyDescent="0.2">
      <c r="A790" s="104"/>
      <c r="B790" s="104"/>
      <c r="C790" s="104"/>
      <c r="D790" s="104"/>
      <c r="E790" s="104"/>
      <c r="F790" s="104"/>
      <c r="G790" s="104"/>
      <c r="H790" s="104"/>
      <c r="I790" s="104"/>
    </row>
    <row r="791" spans="1:9" x14ac:dyDescent="0.2">
      <c r="A791" s="104"/>
      <c r="B791" s="104"/>
      <c r="C791" s="104"/>
      <c r="D791" s="104"/>
      <c r="E791" s="104"/>
      <c r="F791" s="104"/>
      <c r="G791" s="104"/>
      <c r="H791" s="104"/>
      <c r="I791" s="104"/>
    </row>
    <row r="792" spans="1:9" x14ac:dyDescent="0.2">
      <c r="A792" s="104"/>
      <c r="B792" s="104"/>
      <c r="C792" s="104"/>
      <c r="D792" s="104"/>
      <c r="E792" s="104"/>
      <c r="F792" s="104"/>
      <c r="G792" s="104"/>
      <c r="H792" s="104"/>
      <c r="I792" s="104"/>
    </row>
    <row r="793" spans="1:9" x14ac:dyDescent="0.2">
      <c r="A793" s="104"/>
      <c r="B793" s="104"/>
      <c r="C793" s="104"/>
      <c r="D793" s="104"/>
      <c r="E793" s="104"/>
      <c r="F793" s="104"/>
      <c r="G793" s="104"/>
      <c r="H793" s="104"/>
      <c r="I793" s="104"/>
    </row>
    <row r="794" spans="1:9" x14ac:dyDescent="0.2">
      <c r="A794" s="104"/>
      <c r="B794" s="104"/>
      <c r="C794" s="104"/>
      <c r="D794" s="104"/>
      <c r="E794" s="104"/>
      <c r="F794" s="104"/>
      <c r="G794" s="104"/>
      <c r="H794" s="104"/>
      <c r="I794" s="104"/>
    </row>
    <row r="795" spans="1:9" x14ac:dyDescent="0.2">
      <c r="A795" s="104"/>
      <c r="B795" s="104"/>
      <c r="C795" s="104"/>
      <c r="D795" s="104"/>
      <c r="E795" s="104"/>
      <c r="F795" s="104"/>
      <c r="G795" s="104"/>
      <c r="H795" s="104"/>
      <c r="I795" s="104"/>
    </row>
    <row r="796" spans="1:9" x14ac:dyDescent="0.2">
      <c r="A796" s="104"/>
      <c r="B796" s="104"/>
      <c r="C796" s="104"/>
      <c r="D796" s="104"/>
      <c r="E796" s="104"/>
      <c r="F796" s="104"/>
      <c r="G796" s="104"/>
      <c r="H796" s="104"/>
      <c r="I796" s="104"/>
    </row>
    <row r="797" spans="1:9" x14ac:dyDescent="0.2">
      <c r="A797" s="104"/>
      <c r="B797" s="104"/>
      <c r="C797" s="104"/>
      <c r="D797" s="104"/>
      <c r="E797" s="104"/>
      <c r="F797" s="104"/>
      <c r="G797" s="104"/>
      <c r="H797" s="104"/>
      <c r="I797" s="104"/>
    </row>
    <row r="798" spans="1:9" x14ac:dyDescent="0.2">
      <c r="A798" s="104"/>
      <c r="B798" s="104"/>
      <c r="C798" s="104"/>
      <c r="D798" s="104"/>
      <c r="E798" s="104"/>
      <c r="F798" s="104"/>
      <c r="G798" s="104"/>
      <c r="H798" s="104"/>
      <c r="I798" s="104"/>
    </row>
    <row r="799" spans="1:9" x14ac:dyDescent="0.2">
      <c r="A799" s="104"/>
      <c r="B799" s="104"/>
      <c r="C799" s="104"/>
      <c r="D799" s="104"/>
      <c r="E799" s="104"/>
      <c r="F799" s="104"/>
      <c r="G799" s="104"/>
      <c r="H799" s="104"/>
      <c r="I799" s="104"/>
    </row>
    <row r="800" spans="1:9" x14ac:dyDescent="0.2">
      <c r="A800" s="104"/>
      <c r="B800" s="104"/>
      <c r="C800" s="104"/>
      <c r="D800" s="104"/>
      <c r="E800" s="104"/>
      <c r="F800" s="104"/>
      <c r="G800" s="104"/>
      <c r="H800" s="104"/>
      <c r="I800" s="104"/>
    </row>
    <row r="801" spans="1:9" x14ac:dyDescent="0.2">
      <c r="A801" s="104"/>
      <c r="B801" s="104"/>
      <c r="C801" s="104"/>
      <c r="D801" s="104"/>
      <c r="E801" s="104"/>
      <c r="F801" s="104"/>
      <c r="G801" s="104"/>
      <c r="H801" s="104"/>
      <c r="I801" s="104"/>
    </row>
    <row r="802" spans="1:9" x14ac:dyDescent="0.2">
      <c r="A802" s="104"/>
      <c r="B802" s="104"/>
      <c r="C802" s="104"/>
      <c r="D802" s="104"/>
      <c r="E802" s="104"/>
      <c r="F802" s="104"/>
      <c r="G802" s="104"/>
      <c r="H802" s="104"/>
      <c r="I802" s="104"/>
    </row>
    <row r="803" spans="1:9" x14ac:dyDescent="0.2">
      <c r="A803" s="104"/>
      <c r="B803" s="104"/>
      <c r="C803" s="104"/>
      <c r="D803" s="104"/>
      <c r="E803" s="104"/>
      <c r="F803" s="104"/>
      <c r="G803" s="104"/>
      <c r="H803" s="104"/>
      <c r="I803" s="104"/>
    </row>
    <row r="804" spans="1:9" x14ac:dyDescent="0.2">
      <c r="A804" s="104"/>
      <c r="B804" s="104"/>
      <c r="C804" s="104"/>
      <c r="D804" s="104"/>
      <c r="E804" s="104"/>
      <c r="F804" s="104"/>
      <c r="G804" s="104"/>
      <c r="H804" s="104"/>
      <c r="I804" s="104"/>
    </row>
    <row r="805" spans="1:9" x14ac:dyDescent="0.2">
      <c r="A805" s="104"/>
      <c r="B805" s="104"/>
      <c r="C805" s="104"/>
      <c r="D805" s="104"/>
      <c r="E805" s="104"/>
      <c r="F805" s="104"/>
      <c r="G805" s="104"/>
      <c r="H805" s="104"/>
      <c r="I805" s="104"/>
    </row>
    <row r="806" spans="1:9" x14ac:dyDescent="0.2">
      <c r="A806" s="104"/>
      <c r="B806" s="104"/>
      <c r="C806" s="104"/>
      <c r="D806" s="104"/>
      <c r="E806" s="104"/>
      <c r="F806" s="104"/>
      <c r="G806" s="104"/>
      <c r="H806" s="104"/>
      <c r="I806" s="104"/>
    </row>
    <row r="807" spans="1:9" x14ac:dyDescent="0.2">
      <c r="A807" s="104"/>
      <c r="B807" s="104"/>
      <c r="C807" s="104"/>
      <c r="D807" s="104"/>
      <c r="E807" s="104"/>
      <c r="F807" s="104"/>
      <c r="G807" s="104"/>
      <c r="H807" s="104"/>
      <c r="I807" s="104"/>
    </row>
    <row r="808" spans="1:9" x14ac:dyDescent="0.2">
      <c r="A808" s="104"/>
      <c r="B808" s="104"/>
      <c r="C808" s="104"/>
      <c r="D808" s="104"/>
      <c r="E808" s="104"/>
      <c r="F808" s="104"/>
      <c r="G808" s="104"/>
      <c r="H808" s="104"/>
      <c r="I808" s="104"/>
    </row>
    <row r="809" spans="1:9" x14ac:dyDescent="0.2">
      <c r="A809" s="104"/>
      <c r="B809" s="104"/>
      <c r="C809" s="104"/>
      <c r="D809" s="104"/>
      <c r="E809" s="104"/>
      <c r="F809" s="104"/>
      <c r="G809" s="104"/>
      <c r="H809" s="104"/>
      <c r="I809" s="104"/>
    </row>
    <row r="810" spans="1:9" x14ac:dyDescent="0.2">
      <c r="A810" s="104"/>
      <c r="B810" s="104"/>
      <c r="C810" s="104"/>
      <c r="D810" s="104"/>
      <c r="E810" s="104"/>
      <c r="F810" s="104"/>
      <c r="G810" s="104"/>
      <c r="H810" s="104"/>
      <c r="I810" s="104"/>
    </row>
    <row r="811" spans="1:9" x14ac:dyDescent="0.2">
      <c r="A811" s="104"/>
      <c r="B811" s="104"/>
      <c r="C811" s="104"/>
      <c r="D811" s="104"/>
      <c r="E811" s="104"/>
      <c r="F811" s="104"/>
      <c r="G811" s="104"/>
      <c r="H811" s="104"/>
      <c r="I811" s="104"/>
    </row>
    <row r="812" spans="1:9" x14ac:dyDescent="0.2">
      <c r="A812" s="104"/>
      <c r="B812" s="104"/>
      <c r="C812" s="104"/>
      <c r="D812" s="104"/>
      <c r="E812" s="104"/>
      <c r="F812" s="104"/>
      <c r="G812" s="104"/>
      <c r="H812" s="104"/>
      <c r="I812" s="104"/>
    </row>
    <row r="813" spans="1:9" x14ac:dyDescent="0.2">
      <c r="A813" s="104"/>
      <c r="B813" s="104"/>
      <c r="C813" s="104"/>
      <c r="D813" s="104"/>
      <c r="E813" s="104"/>
      <c r="F813" s="104"/>
      <c r="G813" s="104"/>
      <c r="H813" s="104"/>
      <c r="I813" s="104"/>
    </row>
    <row r="814" spans="1:9" x14ac:dyDescent="0.2">
      <c r="A814" s="104"/>
      <c r="B814" s="104"/>
      <c r="C814" s="104"/>
      <c r="D814" s="104"/>
      <c r="E814" s="104"/>
      <c r="F814" s="104"/>
      <c r="G814" s="104"/>
      <c r="H814" s="104"/>
      <c r="I814" s="104"/>
    </row>
    <row r="815" spans="1:9" x14ac:dyDescent="0.2">
      <c r="A815" s="104"/>
      <c r="B815" s="104"/>
      <c r="C815" s="104"/>
      <c r="D815" s="104"/>
      <c r="E815" s="104"/>
      <c r="F815" s="104"/>
      <c r="G815" s="104"/>
      <c r="H815" s="104"/>
      <c r="I815" s="104"/>
    </row>
    <row r="816" spans="1:9" x14ac:dyDescent="0.2">
      <c r="A816" s="104"/>
      <c r="B816" s="104"/>
      <c r="C816" s="104"/>
      <c r="D816" s="104"/>
      <c r="E816" s="104"/>
      <c r="F816" s="104"/>
      <c r="G816" s="104"/>
      <c r="H816" s="104"/>
      <c r="I816" s="104"/>
    </row>
    <row r="817" spans="1:9" x14ac:dyDescent="0.2">
      <c r="A817" s="104"/>
      <c r="B817" s="104"/>
      <c r="C817" s="104"/>
      <c r="D817" s="104"/>
      <c r="E817" s="104"/>
      <c r="F817" s="104"/>
      <c r="G817" s="104"/>
      <c r="H817" s="104"/>
      <c r="I817" s="104"/>
    </row>
    <row r="818" spans="1:9" x14ac:dyDescent="0.2">
      <c r="A818" s="104"/>
      <c r="B818" s="104"/>
      <c r="C818" s="104"/>
      <c r="D818" s="104"/>
      <c r="E818" s="104"/>
      <c r="F818" s="104"/>
      <c r="G818" s="104"/>
      <c r="H818" s="104"/>
      <c r="I818" s="104"/>
    </row>
    <row r="819" spans="1:9" x14ac:dyDescent="0.2">
      <c r="A819" s="104"/>
      <c r="B819" s="104"/>
      <c r="C819" s="104"/>
      <c r="D819" s="104"/>
      <c r="E819" s="104"/>
      <c r="F819" s="104"/>
      <c r="G819" s="104"/>
      <c r="H819" s="104"/>
      <c r="I819" s="104"/>
    </row>
    <row r="820" spans="1:9" x14ac:dyDescent="0.2">
      <c r="A820" s="104"/>
      <c r="B820" s="104"/>
      <c r="C820" s="104"/>
      <c r="D820" s="104"/>
      <c r="E820" s="104"/>
      <c r="F820" s="104"/>
      <c r="G820" s="104"/>
      <c r="H820" s="104"/>
      <c r="I820" s="104"/>
    </row>
    <row r="821" spans="1:9" x14ac:dyDescent="0.2">
      <c r="A821" s="104"/>
      <c r="B821" s="104"/>
      <c r="C821" s="104"/>
      <c r="D821" s="104"/>
      <c r="E821" s="104"/>
      <c r="F821" s="104"/>
      <c r="G821" s="104"/>
      <c r="H821" s="104"/>
      <c r="I821" s="104"/>
    </row>
    <row r="822" spans="1:9" x14ac:dyDescent="0.2">
      <c r="A822" s="104"/>
      <c r="B822" s="104"/>
      <c r="C822" s="104"/>
      <c r="D822" s="104"/>
      <c r="E822" s="104"/>
      <c r="F822" s="104"/>
      <c r="G822" s="104"/>
      <c r="H822" s="104"/>
      <c r="I822" s="104"/>
    </row>
    <row r="823" spans="1:9" x14ac:dyDescent="0.2">
      <c r="A823" s="104"/>
      <c r="B823" s="104"/>
      <c r="C823" s="104"/>
      <c r="D823" s="104"/>
      <c r="E823" s="104"/>
      <c r="F823" s="104"/>
      <c r="G823" s="104"/>
      <c r="H823" s="104"/>
      <c r="I823" s="104"/>
    </row>
    <row r="824" spans="1:9" x14ac:dyDescent="0.2">
      <c r="A824" s="104"/>
      <c r="B824" s="104"/>
      <c r="C824" s="104"/>
      <c r="D824" s="104"/>
      <c r="E824" s="104"/>
      <c r="F824" s="104"/>
      <c r="G824" s="104"/>
      <c r="H824" s="104"/>
      <c r="I824" s="104"/>
    </row>
    <row r="825" spans="1:9" x14ac:dyDescent="0.2">
      <c r="A825" s="104"/>
      <c r="B825" s="104"/>
      <c r="C825" s="104"/>
      <c r="D825" s="104"/>
      <c r="E825" s="104"/>
      <c r="F825" s="104"/>
      <c r="G825" s="104"/>
      <c r="H825" s="104"/>
      <c r="I825" s="104"/>
    </row>
    <row r="826" spans="1:9" x14ac:dyDescent="0.2">
      <c r="A826" s="104"/>
      <c r="B826" s="104"/>
      <c r="C826" s="104"/>
      <c r="D826" s="104"/>
      <c r="E826" s="104"/>
      <c r="F826" s="104"/>
      <c r="G826" s="104"/>
      <c r="H826" s="104"/>
      <c r="I826" s="104"/>
    </row>
    <row r="827" spans="1:9" x14ac:dyDescent="0.2">
      <c r="A827" s="104"/>
      <c r="B827" s="104"/>
      <c r="C827" s="104"/>
      <c r="D827" s="104"/>
      <c r="E827" s="104"/>
      <c r="F827" s="104"/>
      <c r="G827" s="104"/>
      <c r="H827" s="104"/>
      <c r="I827" s="104"/>
    </row>
    <row r="828" spans="1:9" x14ac:dyDescent="0.2">
      <c r="A828" s="104"/>
      <c r="B828" s="104"/>
      <c r="C828" s="104"/>
      <c r="D828" s="104"/>
      <c r="E828" s="104"/>
      <c r="F828" s="104"/>
      <c r="G828" s="104"/>
      <c r="H828" s="104"/>
      <c r="I828" s="104"/>
    </row>
    <row r="829" spans="1:9" x14ac:dyDescent="0.2">
      <c r="A829" s="104"/>
      <c r="B829" s="104"/>
      <c r="C829" s="104"/>
      <c r="D829" s="104"/>
      <c r="E829" s="104"/>
      <c r="F829" s="104"/>
      <c r="G829" s="104"/>
      <c r="H829" s="104"/>
      <c r="I829" s="104"/>
    </row>
    <row r="830" spans="1:9" x14ac:dyDescent="0.2">
      <c r="A830" s="104"/>
      <c r="B830" s="104"/>
      <c r="C830" s="104"/>
      <c r="D830" s="104"/>
      <c r="E830" s="104"/>
      <c r="F830" s="104"/>
      <c r="G830" s="104"/>
      <c r="H830" s="104"/>
      <c r="I830" s="104"/>
    </row>
    <row r="831" spans="1:9" x14ac:dyDescent="0.2">
      <c r="A831" s="104"/>
      <c r="B831" s="104"/>
      <c r="C831" s="104"/>
      <c r="D831" s="104"/>
      <c r="E831" s="104"/>
      <c r="F831" s="104"/>
      <c r="G831" s="104"/>
      <c r="H831" s="104"/>
      <c r="I831" s="104"/>
    </row>
    <row r="832" spans="1:9" x14ac:dyDescent="0.2">
      <c r="A832" s="104"/>
      <c r="B832" s="104"/>
      <c r="C832" s="104"/>
      <c r="D832" s="104"/>
      <c r="E832" s="104"/>
      <c r="F832" s="104"/>
      <c r="G832" s="104"/>
      <c r="H832" s="104"/>
      <c r="I832" s="104"/>
    </row>
    <row r="833" spans="1:9" x14ac:dyDescent="0.2">
      <c r="A833" s="104"/>
      <c r="B833" s="104"/>
      <c r="C833" s="104"/>
      <c r="D833" s="104"/>
      <c r="E833" s="104"/>
      <c r="F833" s="104"/>
      <c r="G833" s="104"/>
      <c r="H833" s="104"/>
      <c r="I833" s="104"/>
    </row>
    <row r="834" spans="1:9" x14ac:dyDescent="0.2">
      <c r="A834" s="104"/>
      <c r="B834" s="104"/>
      <c r="C834" s="104"/>
      <c r="D834" s="104"/>
      <c r="E834" s="104"/>
      <c r="F834" s="104"/>
      <c r="G834" s="104"/>
      <c r="H834" s="104"/>
      <c r="I834" s="104"/>
    </row>
    <row r="835" spans="1:9" x14ac:dyDescent="0.2">
      <c r="A835" s="104"/>
      <c r="B835" s="104"/>
      <c r="C835" s="104"/>
      <c r="D835" s="104"/>
      <c r="E835" s="104"/>
      <c r="F835" s="104"/>
      <c r="G835" s="104"/>
      <c r="H835" s="104"/>
      <c r="I835" s="104"/>
    </row>
    <row r="836" spans="1:9" x14ac:dyDescent="0.2">
      <c r="A836" s="104"/>
      <c r="B836" s="104"/>
      <c r="C836" s="104"/>
      <c r="D836" s="104"/>
      <c r="E836" s="104"/>
      <c r="F836" s="104"/>
      <c r="G836" s="104"/>
      <c r="H836" s="104"/>
      <c r="I836" s="104"/>
    </row>
    <row r="837" spans="1:9" x14ac:dyDescent="0.2">
      <c r="A837" s="104"/>
      <c r="B837" s="104"/>
      <c r="C837" s="104"/>
      <c r="D837" s="104"/>
      <c r="E837" s="104"/>
      <c r="F837" s="104"/>
      <c r="G837" s="104"/>
      <c r="H837" s="104"/>
      <c r="I837" s="104"/>
    </row>
    <row r="838" spans="1:9" x14ac:dyDescent="0.2">
      <c r="A838" s="104"/>
      <c r="B838" s="104"/>
      <c r="C838" s="104"/>
      <c r="D838" s="104"/>
      <c r="E838" s="104"/>
      <c r="F838" s="104"/>
      <c r="G838" s="104"/>
      <c r="H838" s="104"/>
      <c r="I838" s="104"/>
    </row>
    <row r="839" spans="1:9" x14ac:dyDescent="0.2">
      <c r="A839" s="104"/>
      <c r="B839" s="104"/>
      <c r="C839" s="104"/>
      <c r="D839" s="104"/>
      <c r="E839" s="104"/>
      <c r="F839" s="104"/>
      <c r="G839" s="104"/>
      <c r="H839" s="104"/>
      <c r="I839" s="104"/>
    </row>
    <row r="840" spans="1:9" x14ac:dyDescent="0.2">
      <c r="A840" s="104"/>
      <c r="B840" s="104"/>
      <c r="C840" s="104"/>
      <c r="D840" s="104"/>
      <c r="E840" s="104"/>
      <c r="F840" s="104"/>
      <c r="G840" s="104"/>
      <c r="H840" s="104"/>
      <c r="I840" s="104"/>
    </row>
    <row r="841" spans="1:9" x14ac:dyDescent="0.2">
      <c r="A841" s="104"/>
      <c r="B841" s="104"/>
      <c r="C841" s="104"/>
      <c r="D841" s="104"/>
      <c r="E841" s="104"/>
      <c r="F841" s="104"/>
      <c r="G841" s="104"/>
      <c r="H841" s="104"/>
      <c r="I841" s="104"/>
    </row>
    <row r="842" spans="1:9" x14ac:dyDescent="0.2">
      <c r="A842" s="104"/>
      <c r="B842" s="104"/>
      <c r="C842" s="104"/>
      <c r="D842" s="104"/>
      <c r="E842" s="104"/>
      <c r="F842" s="104"/>
      <c r="G842" s="104"/>
      <c r="H842" s="104"/>
      <c r="I842" s="104"/>
    </row>
    <row r="843" spans="1:9" x14ac:dyDescent="0.2">
      <c r="A843" s="104"/>
      <c r="B843" s="104"/>
      <c r="C843" s="104"/>
      <c r="D843" s="104"/>
      <c r="E843" s="104"/>
      <c r="F843" s="104"/>
      <c r="G843" s="104"/>
      <c r="H843" s="104"/>
      <c r="I843" s="104"/>
    </row>
    <row r="844" spans="1:9" x14ac:dyDescent="0.2">
      <c r="A844" s="104"/>
      <c r="B844" s="104"/>
      <c r="C844" s="104"/>
      <c r="D844" s="104"/>
      <c r="E844" s="104"/>
      <c r="F844" s="104"/>
      <c r="G844" s="104"/>
      <c r="H844" s="104"/>
      <c r="I844" s="104"/>
    </row>
    <row r="845" spans="1:9" x14ac:dyDescent="0.2">
      <c r="A845" s="104"/>
      <c r="B845" s="104"/>
      <c r="C845" s="104"/>
      <c r="D845" s="104"/>
      <c r="E845" s="104"/>
      <c r="F845" s="104"/>
      <c r="G845" s="104"/>
      <c r="H845" s="104"/>
      <c r="I845" s="104"/>
    </row>
    <row r="846" spans="1:9" x14ac:dyDescent="0.2">
      <c r="A846" s="104"/>
      <c r="B846" s="104"/>
      <c r="C846" s="104"/>
      <c r="D846" s="104"/>
      <c r="E846" s="104"/>
      <c r="F846" s="104"/>
      <c r="G846" s="104"/>
      <c r="H846" s="104"/>
      <c r="I846" s="104"/>
    </row>
    <row r="847" spans="1:9" x14ac:dyDescent="0.2">
      <c r="A847" s="104"/>
      <c r="B847" s="104"/>
      <c r="C847" s="104"/>
      <c r="D847" s="104"/>
      <c r="E847" s="104"/>
      <c r="F847" s="104"/>
      <c r="G847" s="104"/>
      <c r="H847" s="104"/>
      <c r="I847" s="104"/>
    </row>
    <row r="848" spans="1:9" x14ac:dyDescent="0.2">
      <c r="A848" s="104"/>
      <c r="B848" s="104"/>
      <c r="C848" s="104"/>
      <c r="D848" s="104"/>
      <c r="E848" s="104"/>
      <c r="F848" s="104"/>
      <c r="G848" s="104"/>
      <c r="H848" s="104"/>
      <c r="I848" s="104"/>
    </row>
    <row r="849" spans="1:9" x14ac:dyDescent="0.2">
      <c r="A849" s="104"/>
      <c r="B849" s="104"/>
      <c r="C849" s="104"/>
      <c r="D849" s="104"/>
      <c r="E849" s="104"/>
      <c r="F849" s="104"/>
      <c r="G849" s="104"/>
      <c r="H849" s="104"/>
      <c r="I849" s="104"/>
    </row>
    <row r="850" spans="1:9" x14ac:dyDescent="0.2">
      <c r="A850" s="104"/>
      <c r="B850" s="104"/>
      <c r="C850" s="104"/>
      <c r="D850" s="104"/>
      <c r="E850" s="104"/>
      <c r="F850" s="104"/>
      <c r="G850" s="104"/>
      <c r="H850" s="104"/>
      <c r="I850" s="104"/>
    </row>
    <row r="851" spans="1:9" x14ac:dyDescent="0.2">
      <c r="A851" s="104"/>
      <c r="B851" s="104"/>
      <c r="C851" s="104"/>
      <c r="D851" s="104"/>
      <c r="E851" s="104"/>
      <c r="F851" s="104"/>
      <c r="G851" s="104"/>
      <c r="H851" s="104"/>
      <c r="I851" s="104"/>
    </row>
    <row r="852" spans="1:9" x14ac:dyDescent="0.2">
      <c r="A852" s="104"/>
      <c r="B852" s="104"/>
      <c r="C852" s="104"/>
      <c r="D852" s="104"/>
      <c r="E852" s="104"/>
      <c r="F852" s="104"/>
      <c r="G852" s="104"/>
      <c r="H852" s="104"/>
      <c r="I852" s="104"/>
    </row>
    <row r="853" spans="1:9" x14ac:dyDescent="0.2">
      <c r="A853" s="104"/>
      <c r="B853" s="104"/>
      <c r="C853" s="104"/>
      <c r="D853" s="104"/>
      <c r="E853" s="104"/>
      <c r="F853" s="104"/>
      <c r="G853" s="104"/>
      <c r="H853" s="104"/>
      <c r="I853" s="104"/>
    </row>
    <row r="854" spans="1:9" x14ac:dyDescent="0.2">
      <c r="A854" s="104"/>
      <c r="B854" s="104"/>
      <c r="C854" s="104"/>
      <c r="D854" s="104"/>
      <c r="E854" s="104"/>
      <c r="F854" s="104"/>
      <c r="G854" s="104"/>
      <c r="H854" s="104"/>
      <c r="I854" s="104"/>
    </row>
    <row r="855" spans="1:9" x14ac:dyDescent="0.2">
      <c r="A855" s="104"/>
      <c r="B855" s="104"/>
      <c r="C855" s="104"/>
      <c r="D855" s="104"/>
      <c r="E855" s="104"/>
      <c r="F855" s="104"/>
      <c r="G855" s="104"/>
      <c r="H855" s="104"/>
      <c r="I855" s="104"/>
    </row>
    <row r="856" spans="1:9" x14ac:dyDescent="0.2">
      <c r="A856" s="104"/>
      <c r="B856" s="104"/>
      <c r="C856" s="104"/>
      <c r="D856" s="104"/>
      <c r="E856" s="104"/>
      <c r="F856" s="104"/>
      <c r="G856" s="104"/>
      <c r="H856" s="104"/>
      <c r="I856" s="104"/>
    </row>
    <row r="857" spans="1:9" x14ac:dyDescent="0.2">
      <c r="A857" s="104"/>
      <c r="B857" s="104"/>
      <c r="C857" s="104"/>
      <c r="D857" s="104"/>
      <c r="E857" s="104"/>
      <c r="F857" s="104"/>
      <c r="G857" s="104"/>
      <c r="H857" s="104"/>
      <c r="I857" s="104"/>
    </row>
    <row r="858" spans="1:9" x14ac:dyDescent="0.2">
      <c r="A858" s="104"/>
      <c r="B858" s="104"/>
      <c r="C858" s="104"/>
      <c r="D858" s="104"/>
      <c r="E858" s="104"/>
      <c r="F858" s="104"/>
      <c r="G858" s="104"/>
      <c r="H858" s="104"/>
      <c r="I858" s="104"/>
    </row>
    <row r="859" spans="1:9" x14ac:dyDescent="0.2">
      <c r="A859" s="104"/>
      <c r="B859" s="104"/>
      <c r="C859" s="104"/>
      <c r="D859" s="104"/>
      <c r="E859" s="104"/>
      <c r="F859" s="104"/>
      <c r="G859" s="104"/>
      <c r="H859" s="104"/>
      <c r="I859" s="104"/>
    </row>
    <row r="860" spans="1:9" x14ac:dyDescent="0.2">
      <c r="A860" s="104"/>
      <c r="B860" s="104"/>
      <c r="C860" s="104"/>
      <c r="D860" s="104"/>
      <c r="E860" s="104"/>
      <c r="F860" s="104"/>
      <c r="G860" s="104"/>
      <c r="H860" s="104"/>
      <c r="I860" s="104"/>
    </row>
    <row r="861" spans="1:9" x14ac:dyDescent="0.2">
      <c r="A861" s="104"/>
      <c r="B861" s="104"/>
      <c r="C861" s="104"/>
      <c r="D861" s="104"/>
      <c r="E861" s="104"/>
      <c r="F861" s="104"/>
      <c r="G861" s="104"/>
      <c r="H861" s="104"/>
      <c r="I861" s="104"/>
    </row>
    <row r="862" spans="1:9" x14ac:dyDescent="0.2">
      <c r="A862" s="104"/>
      <c r="B862" s="104"/>
      <c r="C862" s="104"/>
      <c r="D862" s="104"/>
      <c r="E862" s="104"/>
      <c r="F862" s="104"/>
      <c r="G862" s="104"/>
      <c r="H862" s="104"/>
      <c r="I862" s="104"/>
    </row>
    <row r="863" spans="1:9" x14ac:dyDescent="0.2">
      <c r="A863" s="104"/>
      <c r="B863" s="104"/>
      <c r="C863" s="104"/>
      <c r="D863" s="104"/>
      <c r="E863" s="104"/>
      <c r="F863" s="104"/>
      <c r="G863" s="104"/>
      <c r="H863" s="104"/>
      <c r="I863" s="104"/>
    </row>
    <row r="864" spans="1:9" x14ac:dyDescent="0.2">
      <c r="A864" s="104"/>
      <c r="B864" s="104"/>
      <c r="C864" s="104"/>
      <c r="D864" s="104"/>
      <c r="E864" s="104"/>
      <c r="F864" s="104"/>
      <c r="G864" s="104"/>
      <c r="H864" s="104"/>
      <c r="I864" s="104"/>
    </row>
    <row r="865" spans="1:9" x14ac:dyDescent="0.2">
      <c r="A865" s="104"/>
      <c r="B865" s="104"/>
      <c r="C865" s="104"/>
      <c r="D865" s="104"/>
      <c r="E865" s="104"/>
      <c r="F865" s="104"/>
      <c r="G865" s="104"/>
      <c r="H865" s="104"/>
      <c r="I865" s="104"/>
    </row>
    <row r="866" spans="1:9" x14ac:dyDescent="0.2">
      <c r="A866" s="104"/>
      <c r="B866" s="104"/>
      <c r="C866" s="104"/>
      <c r="D866" s="104"/>
      <c r="E866" s="104"/>
      <c r="F866" s="104"/>
      <c r="G866" s="104"/>
      <c r="H866" s="104"/>
      <c r="I866" s="104"/>
    </row>
    <row r="867" spans="1:9" x14ac:dyDescent="0.2">
      <c r="A867" s="104"/>
      <c r="B867" s="104"/>
      <c r="C867" s="104"/>
      <c r="D867" s="104"/>
      <c r="E867" s="104"/>
      <c r="F867" s="104"/>
      <c r="G867" s="104"/>
      <c r="H867" s="104"/>
      <c r="I867" s="104"/>
    </row>
    <row r="868" spans="1:9" x14ac:dyDescent="0.2">
      <c r="A868" s="104"/>
      <c r="B868" s="104"/>
      <c r="C868" s="104"/>
      <c r="D868" s="104"/>
      <c r="E868" s="104"/>
      <c r="F868" s="104"/>
      <c r="G868" s="104"/>
      <c r="H868" s="104"/>
      <c r="I868" s="104"/>
    </row>
    <row r="869" spans="1:9" x14ac:dyDescent="0.2">
      <c r="A869" s="104"/>
      <c r="B869" s="104"/>
      <c r="C869" s="104"/>
      <c r="D869" s="104"/>
      <c r="E869" s="104"/>
      <c r="F869" s="104"/>
      <c r="G869" s="104"/>
      <c r="H869" s="104"/>
      <c r="I869" s="104"/>
    </row>
    <row r="870" spans="1:9" x14ac:dyDescent="0.2">
      <c r="A870" s="104"/>
      <c r="B870" s="104"/>
      <c r="C870" s="104"/>
      <c r="D870" s="104"/>
      <c r="E870" s="104"/>
      <c r="F870" s="104"/>
      <c r="G870" s="104"/>
      <c r="H870" s="104"/>
      <c r="I870" s="104"/>
    </row>
    <row r="871" spans="1:9" x14ac:dyDescent="0.2">
      <c r="A871" s="104"/>
      <c r="B871" s="104"/>
      <c r="C871" s="104"/>
      <c r="D871" s="104"/>
      <c r="E871" s="104"/>
      <c r="F871" s="104"/>
      <c r="G871" s="104"/>
      <c r="H871" s="104"/>
      <c r="I871" s="104"/>
    </row>
    <row r="872" spans="1:9" x14ac:dyDescent="0.2">
      <c r="A872" s="104"/>
      <c r="B872" s="104"/>
      <c r="C872" s="104"/>
      <c r="D872" s="104"/>
      <c r="E872" s="104"/>
      <c r="F872" s="104"/>
      <c r="G872" s="104"/>
      <c r="H872" s="104"/>
      <c r="I872" s="104"/>
    </row>
    <row r="873" spans="1:9" x14ac:dyDescent="0.2">
      <c r="A873" s="104"/>
      <c r="B873" s="104"/>
      <c r="C873" s="104"/>
      <c r="D873" s="104"/>
      <c r="E873" s="104"/>
      <c r="F873" s="104"/>
      <c r="G873" s="104"/>
      <c r="H873" s="104"/>
      <c r="I873" s="104"/>
    </row>
    <row r="874" spans="1:9" x14ac:dyDescent="0.2">
      <c r="A874" s="104"/>
      <c r="B874" s="104"/>
      <c r="C874" s="104"/>
      <c r="D874" s="104"/>
      <c r="E874" s="104"/>
      <c r="F874" s="104"/>
      <c r="G874" s="104"/>
      <c r="H874" s="104"/>
      <c r="I874" s="104"/>
    </row>
    <row r="875" spans="1:9" x14ac:dyDescent="0.2">
      <c r="A875" s="104"/>
      <c r="B875" s="104"/>
      <c r="C875" s="104"/>
      <c r="D875" s="104"/>
      <c r="E875" s="104"/>
      <c r="F875" s="104"/>
      <c r="G875" s="104"/>
      <c r="H875" s="104"/>
      <c r="I875" s="104"/>
    </row>
    <row r="876" spans="1:9" x14ac:dyDescent="0.2">
      <c r="A876" s="104"/>
      <c r="B876" s="104"/>
      <c r="C876" s="104"/>
      <c r="D876" s="104"/>
      <c r="E876" s="104"/>
      <c r="F876" s="104"/>
      <c r="G876" s="104"/>
      <c r="H876" s="104"/>
      <c r="I876" s="104"/>
    </row>
    <row r="877" spans="1:9" x14ac:dyDescent="0.2">
      <c r="A877" s="104"/>
      <c r="B877" s="104"/>
      <c r="C877" s="104"/>
      <c r="D877" s="104"/>
      <c r="E877" s="104"/>
      <c r="F877" s="104"/>
      <c r="G877" s="104"/>
      <c r="H877" s="104"/>
      <c r="I877" s="104"/>
    </row>
    <row r="878" spans="1:9" x14ac:dyDescent="0.2">
      <c r="A878" s="104"/>
      <c r="B878" s="104"/>
      <c r="C878" s="104"/>
      <c r="D878" s="104"/>
      <c r="E878" s="104"/>
      <c r="F878" s="104"/>
      <c r="G878" s="104"/>
      <c r="H878" s="104"/>
      <c r="I878" s="104"/>
    </row>
    <row r="879" spans="1:9" x14ac:dyDescent="0.2">
      <c r="A879" s="104"/>
      <c r="B879" s="104"/>
      <c r="C879" s="104"/>
      <c r="D879" s="104"/>
      <c r="E879" s="104"/>
      <c r="F879" s="104"/>
      <c r="G879" s="104"/>
      <c r="H879" s="104"/>
      <c r="I879" s="104"/>
    </row>
    <row r="880" spans="1:9" x14ac:dyDescent="0.2">
      <c r="A880" s="104"/>
      <c r="B880" s="104"/>
      <c r="C880" s="104"/>
      <c r="D880" s="104"/>
      <c r="E880" s="104"/>
      <c r="F880" s="104"/>
      <c r="G880" s="104"/>
      <c r="H880" s="104"/>
      <c r="I880" s="104"/>
    </row>
    <row r="881" spans="1:9" x14ac:dyDescent="0.2">
      <c r="A881" s="104"/>
      <c r="B881" s="104"/>
      <c r="C881" s="104"/>
      <c r="D881" s="104"/>
      <c r="E881" s="104"/>
      <c r="F881" s="104"/>
      <c r="G881" s="104"/>
      <c r="H881" s="104"/>
      <c r="I881" s="104"/>
    </row>
    <row r="882" spans="1:9" x14ac:dyDescent="0.2">
      <c r="A882" s="104"/>
      <c r="B882" s="104"/>
      <c r="C882" s="104"/>
      <c r="D882" s="104"/>
      <c r="E882" s="104"/>
      <c r="F882" s="104"/>
      <c r="G882" s="104"/>
      <c r="H882" s="104"/>
      <c r="I882" s="104"/>
    </row>
    <row r="883" spans="1:9" x14ac:dyDescent="0.2">
      <c r="A883" s="104"/>
      <c r="B883" s="104"/>
      <c r="C883" s="104"/>
      <c r="D883" s="104"/>
      <c r="E883" s="104"/>
      <c r="F883" s="104"/>
      <c r="G883" s="104"/>
      <c r="H883" s="104"/>
      <c r="I883" s="104"/>
    </row>
    <row r="884" spans="1:9" x14ac:dyDescent="0.2">
      <c r="A884" s="104"/>
      <c r="B884" s="104"/>
      <c r="C884" s="104"/>
      <c r="D884" s="104"/>
      <c r="E884" s="104"/>
      <c r="F884" s="104"/>
      <c r="G884" s="104"/>
      <c r="H884" s="104"/>
      <c r="I884" s="104"/>
    </row>
    <row r="885" spans="1:9" x14ac:dyDescent="0.2">
      <c r="A885" s="104"/>
      <c r="B885" s="104"/>
      <c r="C885" s="104"/>
      <c r="D885" s="104"/>
      <c r="E885" s="104"/>
      <c r="F885" s="104"/>
      <c r="G885" s="104"/>
      <c r="H885" s="104"/>
      <c r="I885" s="104"/>
    </row>
    <row r="886" spans="1:9" x14ac:dyDescent="0.2">
      <c r="A886" s="104"/>
      <c r="B886" s="104"/>
      <c r="C886" s="104"/>
      <c r="D886" s="104"/>
      <c r="E886" s="104"/>
      <c r="F886" s="104"/>
      <c r="G886" s="104"/>
      <c r="H886" s="104"/>
      <c r="I886" s="104"/>
    </row>
    <row r="887" spans="1:9" x14ac:dyDescent="0.2">
      <c r="A887" s="104"/>
      <c r="B887" s="104"/>
      <c r="C887" s="104"/>
      <c r="D887" s="104"/>
      <c r="E887" s="104"/>
      <c r="F887" s="104"/>
      <c r="G887" s="104"/>
      <c r="H887" s="104"/>
      <c r="I887" s="104"/>
    </row>
    <row r="888" spans="1:9" x14ac:dyDescent="0.2">
      <c r="A888" s="104"/>
      <c r="B888" s="104"/>
      <c r="C888" s="104"/>
      <c r="D888" s="104"/>
      <c r="E888" s="104"/>
      <c r="F888" s="104"/>
      <c r="G888" s="104"/>
      <c r="H888" s="104"/>
      <c r="I888" s="104"/>
    </row>
    <row r="889" spans="1:9" x14ac:dyDescent="0.2">
      <c r="A889" s="104"/>
      <c r="B889" s="104"/>
      <c r="C889" s="104"/>
      <c r="D889" s="104"/>
      <c r="E889" s="104"/>
      <c r="F889" s="104"/>
      <c r="G889" s="104"/>
      <c r="H889" s="104"/>
      <c r="I889" s="104"/>
    </row>
    <row r="890" spans="1:9" x14ac:dyDescent="0.2">
      <c r="A890" s="104"/>
      <c r="B890" s="104"/>
      <c r="C890" s="104"/>
      <c r="D890" s="104"/>
      <c r="E890" s="104"/>
      <c r="F890" s="104"/>
      <c r="G890" s="104"/>
      <c r="H890" s="104"/>
      <c r="I890" s="104"/>
    </row>
    <row r="891" spans="1:9" x14ac:dyDescent="0.2">
      <c r="A891" s="104"/>
      <c r="B891" s="104"/>
      <c r="C891" s="104"/>
      <c r="D891" s="104"/>
      <c r="E891" s="104"/>
      <c r="F891" s="104"/>
      <c r="G891" s="104"/>
      <c r="H891" s="104"/>
      <c r="I891" s="104"/>
    </row>
    <row r="892" spans="1:9" x14ac:dyDescent="0.2">
      <c r="A892" s="104"/>
      <c r="B892" s="104"/>
      <c r="C892" s="104"/>
      <c r="D892" s="104"/>
      <c r="E892" s="104"/>
      <c r="F892" s="104"/>
      <c r="G892" s="104"/>
      <c r="H892" s="104"/>
      <c r="I892" s="104"/>
    </row>
    <row r="893" spans="1:9" x14ac:dyDescent="0.2">
      <c r="A893" s="104"/>
      <c r="B893" s="104"/>
      <c r="C893" s="104"/>
      <c r="D893" s="104"/>
      <c r="E893" s="104"/>
      <c r="F893" s="104"/>
      <c r="G893" s="104"/>
      <c r="H893" s="104"/>
      <c r="I893" s="104"/>
    </row>
    <row r="894" spans="1:9" x14ac:dyDescent="0.2">
      <c r="A894" s="104"/>
      <c r="B894" s="104"/>
      <c r="C894" s="104"/>
      <c r="D894" s="104"/>
      <c r="E894" s="104"/>
      <c r="F894" s="104"/>
      <c r="G894" s="104"/>
      <c r="H894" s="104"/>
      <c r="I894" s="104"/>
    </row>
    <row r="895" spans="1:9" x14ac:dyDescent="0.2">
      <c r="A895" s="104"/>
      <c r="B895" s="104"/>
      <c r="C895" s="104"/>
      <c r="D895" s="104"/>
      <c r="E895" s="104"/>
      <c r="F895" s="104"/>
      <c r="G895" s="104"/>
      <c r="H895" s="104"/>
      <c r="I895" s="104"/>
    </row>
    <row r="896" spans="1:9" x14ac:dyDescent="0.2">
      <c r="A896" s="104"/>
      <c r="B896" s="104"/>
      <c r="C896" s="104"/>
      <c r="D896" s="104"/>
      <c r="E896" s="104"/>
      <c r="F896" s="104"/>
      <c r="G896" s="104"/>
      <c r="H896" s="104"/>
      <c r="I896" s="104"/>
    </row>
    <row r="897" spans="1:9" x14ac:dyDescent="0.2">
      <c r="A897" s="104"/>
      <c r="B897" s="104"/>
      <c r="C897" s="104"/>
      <c r="D897" s="104"/>
      <c r="E897" s="104"/>
      <c r="F897" s="104"/>
      <c r="G897" s="104"/>
      <c r="H897" s="104"/>
      <c r="I897" s="104"/>
    </row>
    <row r="898" spans="1:9" x14ac:dyDescent="0.2">
      <c r="A898" s="104"/>
      <c r="B898" s="104"/>
      <c r="C898" s="104"/>
      <c r="D898" s="104"/>
      <c r="E898" s="104"/>
      <c r="F898" s="104"/>
      <c r="G898" s="104"/>
      <c r="H898" s="104"/>
      <c r="I898" s="104"/>
    </row>
    <row r="899" spans="1:9" x14ac:dyDescent="0.2">
      <c r="A899" s="104"/>
      <c r="B899" s="104"/>
      <c r="C899" s="104"/>
      <c r="D899" s="104"/>
      <c r="E899" s="104"/>
      <c r="F899" s="104"/>
      <c r="G899" s="104"/>
      <c r="H899" s="104"/>
      <c r="I899" s="104"/>
    </row>
    <row r="900" spans="1:9" x14ac:dyDescent="0.2">
      <c r="A900" s="104"/>
      <c r="B900" s="104"/>
      <c r="C900" s="104"/>
      <c r="D900" s="104"/>
      <c r="E900" s="104"/>
      <c r="F900" s="104"/>
      <c r="G900" s="104"/>
      <c r="H900" s="104"/>
      <c r="I900" s="104"/>
    </row>
    <row r="901" spans="1:9" x14ac:dyDescent="0.2">
      <c r="A901" s="104"/>
      <c r="B901" s="104"/>
      <c r="C901" s="104"/>
      <c r="D901" s="104"/>
      <c r="E901" s="104"/>
      <c r="F901" s="104"/>
      <c r="G901" s="104"/>
      <c r="H901" s="104"/>
      <c r="I901" s="104"/>
    </row>
    <row r="902" spans="1:9" x14ac:dyDescent="0.2">
      <c r="A902" s="104"/>
      <c r="B902" s="104"/>
      <c r="C902" s="104"/>
      <c r="D902" s="104"/>
      <c r="E902" s="104"/>
      <c r="F902" s="104"/>
      <c r="G902" s="104"/>
      <c r="H902" s="104"/>
      <c r="I902" s="104"/>
    </row>
    <row r="903" spans="1:9" x14ac:dyDescent="0.2">
      <c r="A903" s="104"/>
      <c r="B903" s="104"/>
      <c r="C903" s="104"/>
      <c r="D903" s="104"/>
      <c r="E903" s="104"/>
      <c r="F903" s="104"/>
      <c r="G903" s="104"/>
      <c r="H903" s="104"/>
      <c r="I903" s="104"/>
    </row>
    <row r="904" spans="1:9" x14ac:dyDescent="0.2">
      <c r="A904" s="104"/>
      <c r="B904" s="104"/>
      <c r="C904" s="104"/>
      <c r="D904" s="104"/>
      <c r="E904" s="104"/>
      <c r="F904" s="104"/>
      <c r="G904" s="104"/>
      <c r="H904" s="104"/>
      <c r="I904" s="104"/>
    </row>
    <row r="905" spans="1:9" x14ac:dyDescent="0.2">
      <c r="A905" s="104"/>
      <c r="B905" s="104"/>
      <c r="C905" s="104"/>
      <c r="D905" s="104"/>
      <c r="E905" s="104"/>
      <c r="F905" s="104"/>
      <c r="G905" s="104"/>
      <c r="H905" s="104"/>
      <c r="I905" s="104"/>
    </row>
    <row r="906" spans="1:9" x14ac:dyDescent="0.2">
      <c r="A906" s="104"/>
      <c r="B906" s="104"/>
      <c r="C906" s="104"/>
      <c r="D906" s="104"/>
      <c r="E906" s="104"/>
      <c r="F906" s="104"/>
      <c r="G906" s="104"/>
      <c r="H906" s="104"/>
      <c r="I906" s="104"/>
    </row>
    <row r="907" spans="1:9" x14ac:dyDescent="0.2">
      <c r="A907" s="104"/>
      <c r="B907" s="104"/>
      <c r="C907" s="104"/>
      <c r="D907" s="104"/>
      <c r="E907" s="104"/>
      <c r="F907" s="104"/>
      <c r="G907" s="104"/>
      <c r="H907" s="104"/>
      <c r="I907" s="104"/>
    </row>
    <row r="908" spans="1:9" x14ac:dyDescent="0.2">
      <c r="A908" s="104"/>
      <c r="B908" s="104"/>
      <c r="C908" s="104"/>
      <c r="D908" s="104"/>
      <c r="E908" s="104"/>
      <c r="F908" s="104"/>
      <c r="G908" s="104"/>
      <c r="H908" s="104"/>
      <c r="I908" s="104"/>
    </row>
    <row r="909" spans="1:9" x14ac:dyDescent="0.2">
      <c r="A909" s="104"/>
      <c r="B909" s="104"/>
      <c r="C909" s="104"/>
      <c r="D909" s="104"/>
      <c r="E909" s="104"/>
      <c r="F909" s="104"/>
      <c r="G909" s="104"/>
      <c r="H909" s="104"/>
      <c r="I909" s="104"/>
    </row>
    <row r="910" spans="1:9" x14ac:dyDescent="0.2">
      <c r="A910" s="104"/>
      <c r="B910" s="104"/>
      <c r="C910" s="104"/>
      <c r="D910" s="104"/>
      <c r="E910" s="104"/>
      <c r="F910" s="104"/>
      <c r="G910" s="104"/>
      <c r="H910" s="104"/>
      <c r="I910" s="104"/>
    </row>
    <row r="911" spans="1:9" x14ac:dyDescent="0.2">
      <c r="A911" s="104"/>
      <c r="B911" s="104"/>
      <c r="C911" s="104"/>
      <c r="D911" s="104"/>
      <c r="E911" s="104"/>
      <c r="F911" s="104"/>
      <c r="G911" s="104"/>
      <c r="H911" s="104"/>
      <c r="I911" s="104"/>
    </row>
    <row r="912" spans="1:9" x14ac:dyDescent="0.2">
      <c r="A912" s="104"/>
      <c r="B912" s="104"/>
      <c r="C912" s="104"/>
      <c r="D912" s="104"/>
      <c r="E912" s="104"/>
      <c r="F912" s="104"/>
      <c r="G912" s="104"/>
      <c r="H912" s="104"/>
      <c r="I912" s="104"/>
    </row>
    <row r="913" spans="1:9" x14ac:dyDescent="0.2">
      <c r="A913" s="104"/>
      <c r="B913" s="104"/>
      <c r="C913" s="104"/>
      <c r="D913" s="104"/>
      <c r="E913" s="104"/>
      <c r="F913" s="104"/>
      <c r="G913" s="104"/>
      <c r="H913" s="104"/>
      <c r="I913" s="104"/>
    </row>
    <row r="914" spans="1:9" x14ac:dyDescent="0.2">
      <c r="A914" s="104"/>
      <c r="B914" s="104"/>
      <c r="C914" s="104"/>
      <c r="D914" s="104"/>
      <c r="E914" s="104"/>
      <c r="F914" s="104"/>
      <c r="G914" s="104"/>
      <c r="H914" s="104"/>
      <c r="I914" s="104"/>
    </row>
    <row r="915" spans="1:9" x14ac:dyDescent="0.2">
      <c r="A915" s="104"/>
      <c r="B915" s="104"/>
      <c r="C915" s="104"/>
      <c r="D915" s="104"/>
      <c r="E915" s="104"/>
      <c r="F915" s="104"/>
      <c r="G915" s="104"/>
      <c r="H915" s="104"/>
      <c r="I915" s="104"/>
    </row>
    <row r="916" spans="1:9" x14ac:dyDescent="0.2">
      <c r="A916" s="104"/>
      <c r="B916" s="104"/>
      <c r="C916" s="104"/>
      <c r="D916" s="104"/>
      <c r="E916" s="104"/>
      <c r="F916" s="104"/>
      <c r="G916" s="104"/>
      <c r="H916" s="104"/>
      <c r="I916" s="104"/>
    </row>
    <row r="917" spans="1:9" x14ac:dyDescent="0.2">
      <c r="A917" s="104"/>
      <c r="B917" s="104"/>
      <c r="C917" s="104"/>
      <c r="D917" s="104"/>
      <c r="E917" s="104"/>
      <c r="F917" s="104"/>
      <c r="G917" s="104"/>
      <c r="H917" s="104"/>
      <c r="I917" s="104"/>
    </row>
    <row r="918" spans="1:9" x14ac:dyDescent="0.2">
      <c r="A918" s="104"/>
      <c r="B918" s="104"/>
      <c r="C918" s="104"/>
      <c r="D918" s="104"/>
      <c r="E918" s="104"/>
      <c r="F918" s="104"/>
      <c r="G918" s="104"/>
      <c r="H918" s="104"/>
      <c r="I918" s="104"/>
    </row>
    <row r="919" spans="1:9" x14ac:dyDescent="0.2">
      <c r="A919" s="104"/>
      <c r="B919" s="104"/>
      <c r="C919" s="104"/>
      <c r="D919" s="104"/>
      <c r="E919" s="104"/>
      <c r="F919" s="104"/>
      <c r="G919" s="104"/>
      <c r="H919" s="104"/>
      <c r="I919" s="104"/>
    </row>
    <row r="920" spans="1:9" x14ac:dyDescent="0.2">
      <c r="A920" s="104"/>
      <c r="B920" s="104"/>
      <c r="C920" s="104"/>
      <c r="D920" s="104"/>
      <c r="E920" s="104"/>
      <c r="F920" s="104"/>
      <c r="G920" s="104"/>
      <c r="H920" s="104"/>
      <c r="I920" s="104"/>
    </row>
    <row r="921" spans="1:9" x14ac:dyDescent="0.2">
      <c r="A921" s="104"/>
      <c r="B921" s="104"/>
      <c r="C921" s="104"/>
      <c r="D921" s="104"/>
      <c r="E921" s="104"/>
      <c r="F921" s="104"/>
      <c r="G921" s="104"/>
      <c r="H921" s="104"/>
      <c r="I921" s="104"/>
    </row>
    <row r="922" spans="1:9" x14ac:dyDescent="0.2">
      <c r="A922" s="104"/>
      <c r="B922" s="104"/>
      <c r="C922" s="104"/>
      <c r="D922" s="104"/>
      <c r="E922" s="104"/>
      <c r="F922" s="104"/>
      <c r="G922" s="104"/>
      <c r="H922" s="104"/>
      <c r="I922" s="104"/>
    </row>
    <row r="923" spans="1:9" x14ac:dyDescent="0.2">
      <c r="A923" s="104"/>
      <c r="B923" s="104"/>
      <c r="C923" s="104"/>
      <c r="D923" s="104"/>
      <c r="E923" s="104"/>
      <c r="F923" s="104"/>
      <c r="G923" s="104"/>
      <c r="H923" s="104"/>
      <c r="I923" s="104"/>
    </row>
    <row r="924" spans="1:9" x14ac:dyDescent="0.2">
      <c r="A924" s="104"/>
      <c r="B924" s="104"/>
      <c r="C924" s="104"/>
      <c r="D924" s="104"/>
      <c r="E924" s="104"/>
      <c r="F924" s="104"/>
      <c r="G924" s="104"/>
      <c r="H924" s="104"/>
      <c r="I924" s="104"/>
    </row>
    <row r="925" spans="1:9" x14ac:dyDescent="0.2">
      <c r="A925" s="104"/>
      <c r="B925" s="104"/>
      <c r="C925" s="104"/>
      <c r="D925" s="104"/>
      <c r="E925" s="104"/>
      <c r="F925" s="104"/>
      <c r="G925" s="104"/>
      <c r="H925" s="104"/>
      <c r="I925" s="104"/>
    </row>
    <row r="926" spans="1:9" x14ac:dyDescent="0.2">
      <c r="A926" s="104"/>
      <c r="B926" s="104"/>
      <c r="C926" s="104"/>
      <c r="D926" s="104"/>
      <c r="E926" s="104"/>
      <c r="F926" s="104"/>
      <c r="G926" s="104"/>
      <c r="H926" s="104"/>
      <c r="I926" s="104"/>
    </row>
    <row r="927" spans="1:9" x14ac:dyDescent="0.2">
      <c r="A927" s="104"/>
      <c r="B927" s="104"/>
      <c r="C927" s="104"/>
      <c r="D927" s="104"/>
      <c r="E927" s="104"/>
      <c r="F927" s="104"/>
      <c r="G927" s="104"/>
      <c r="H927" s="104"/>
      <c r="I927" s="104"/>
    </row>
    <row r="928" spans="1:9" x14ac:dyDescent="0.2">
      <c r="A928" s="104"/>
      <c r="B928" s="104"/>
      <c r="C928" s="104"/>
      <c r="D928" s="104"/>
      <c r="E928" s="104"/>
      <c r="F928" s="104"/>
      <c r="G928" s="104"/>
      <c r="H928" s="104"/>
      <c r="I928" s="104"/>
    </row>
    <row r="929" spans="1:9" x14ac:dyDescent="0.2">
      <c r="A929" s="104"/>
      <c r="B929" s="104"/>
      <c r="C929" s="104"/>
      <c r="D929" s="104"/>
      <c r="E929" s="104"/>
      <c r="F929" s="104"/>
      <c r="G929" s="104"/>
      <c r="H929" s="104"/>
      <c r="I929" s="104"/>
    </row>
    <row r="930" spans="1:9" x14ac:dyDescent="0.2">
      <c r="A930" s="104"/>
      <c r="B930" s="104"/>
      <c r="C930" s="104"/>
      <c r="D930" s="104"/>
      <c r="E930" s="104"/>
      <c r="F930" s="104"/>
      <c r="G930" s="104"/>
      <c r="H930" s="104"/>
      <c r="I930" s="104"/>
    </row>
    <row r="931" spans="1:9" x14ac:dyDescent="0.2">
      <c r="A931" s="104"/>
      <c r="B931" s="104"/>
      <c r="C931" s="104"/>
      <c r="D931" s="104"/>
      <c r="E931" s="104"/>
      <c r="F931" s="104"/>
      <c r="G931" s="104"/>
      <c r="H931" s="104"/>
      <c r="I931" s="104"/>
    </row>
    <row r="932" spans="1:9" x14ac:dyDescent="0.2">
      <c r="A932" s="104"/>
      <c r="B932" s="104"/>
      <c r="C932" s="104"/>
      <c r="D932" s="104"/>
      <c r="E932" s="104"/>
      <c r="F932" s="104"/>
      <c r="G932" s="104"/>
      <c r="H932" s="104"/>
      <c r="I932" s="104"/>
    </row>
    <row r="933" spans="1:9" x14ac:dyDescent="0.2">
      <c r="A933" s="104"/>
      <c r="B933" s="104"/>
      <c r="C933" s="104"/>
      <c r="D933" s="104"/>
      <c r="E933" s="104"/>
      <c r="F933" s="104"/>
      <c r="G933" s="104"/>
      <c r="H933" s="104"/>
      <c r="I933" s="104"/>
    </row>
    <row r="934" spans="1:9" x14ac:dyDescent="0.2">
      <c r="A934" s="104"/>
      <c r="B934" s="104"/>
      <c r="C934" s="104"/>
      <c r="D934" s="104"/>
      <c r="E934" s="104"/>
      <c r="F934" s="104"/>
      <c r="G934" s="104"/>
      <c r="H934" s="104"/>
      <c r="I934" s="104"/>
    </row>
    <row r="935" spans="1:9" x14ac:dyDescent="0.2">
      <c r="A935" s="104"/>
      <c r="B935" s="104"/>
      <c r="C935" s="104"/>
      <c r="D935" s="104"/>
      <c r="E935" s="104"/>
      <c r="F935" s="104"/>
      <c r="G935" s="104"/>
      <c r="H935" s="104"/>
      <c r="I935" s="104"/>
    </row>
    <row r="936" spans="1:9" x14ac:dyDescent="0.2">
      <c r="A936" s="104"/>
      <c r="B936" s="104"/>
      <c r="C936" s="104"/>
      <c r="D936" s="104"/>
      <c r="E936" s="104"/>
      <c r="F936" s="104"/>
      <c r="G936" s="104"/>
      <c r="H936" s="104"/>
      <c r="I936" s="104"/>
    </row>
    <row r="937" spans="1:9" x14ac:dyDescent="0.2">
      <c r="A937" s="104"/>
      <c r="B937" s="104"/>
      <c r="C937" s="104"/>
      <c r="D937" s="104"/>
      <c r="E937" s="104"/>
      <c r="F937" s="104"/>
      <c r="G937" s="104"/>
      <c r="H937" s="104"/>
      <c r="I937" s="104"/>
    </row>
    <row r="938" spans="1:9" x14ac:dyDescent="0.2">
      <c r="A938" s="104"/>
      <c r="B938" s="104"/>
      <c r="C938" s="104"/>
      <c r="D938" s="104"/>
      <c r="E938" s="104"/>
      <c r="F938" s="104"/>
      <c r="G938" s="104"/>
      <c r="H938" s="104"/>
      <c r="I938" s="104"/>
    </row>
    <row r="939" spans="1:9" x14ac:dyDescent="0.2">
      <c r="A939" s="104"/>
      <c r="B939" s="104"/>
      <c r="C939" s="104"/>
      <c r="D939" s="104"/>
      <c r="E939" s="104"/>
      <c r="F939" s="104"/>
      <c r="G939" s="104"/>
      <c r="H939" s="104"/>
      <c r="I939" s="104"/>
    </row>
    <row r="940" spans="1:9" x14ac:dyDescent="0.2">
      <c r="A940" s="104"/>
      <c r="B940" s="104"/>
      <c r="C940" s="104"/>
      <c r="D940" s="104"/>
      <c r="E940" s="104"/>
      <c r="F940" s="104"/>
      <c r="G940" s="104"/>
      <c r="H940" s="104"/>
      <c r="I940" s="104"/>
    </row>
    <row r="941" spans="1:9" x14ac:dyDescent="0.2">
      <c r="A941" s="104"/>
      <c r="B941" s="104"/>
      <c r="C941" s="104"/>
      <c r="D941" s="104"/>
      <c r="E941" s="104"/>
      <c r="F941" s="104"/>
      <c r="G941" s="104"/>
      <c r="H941" s="104"/>
      <c r="I941" s="104"/>
    </row>
    <row r="942" spans="1:9" x14ac:dyDescent="0.2">
      <c r="A942" s="104"/>
      <c r="B942" s="104"/>
      <c r="C942" s="104"/>
      <c r="D942" s="104"/>
      <c r="E942" s="104"/>
      <c r="F942" s="104"/>
      <c r="G942" s="104"/>
      <c r="H942" s="104"/>
      <c r="I942" s="104"/>
    </row>
    <row r="943" spans="1:9" x14ac:dyDescent="0.2">
      <c r="A943" s="104"/>
      <c r="B943" s="104"/>
      <c r="C943" s="104"/>
      <c r="D943" s="104"/>
      <c r="E943" s="104"/>
      <c r="F943" s="104"/>
      <c r="G943" s="104"/>
      <c r="H943" s="104"/>
      <c r="I943" s="104"/>
    </row>
    <row r="944" spans="1:9" x14ac:dyDescent="0.2">
      <c r="A944" s="104"/>
      <c r="B944" s="104"/>
      <c r="C944" s="104"/>
      <c r="D944" s="104"/>
      <c r="E944" s="104"/>
      <c r="F944" s="104"/>
      <c r="G944" s="104"/>
      <c r="H944" s="104"/>
      <c r="I944" s="104"/>
    </row>
    <row r="945" spans="1:9" x14ac:dyDescent="0.2">
      <c r="A945" s="104"/>
      <c r="B945" s="104"/>
      <c r="C945" s="104"/>
      <c r="D945" s="104"/>
      <c r="E945" s="104"/>
      <c r="F945" s="104"/>
      <c r="G945" s="104"/>
      <c r="H945" s="104"/>
      <c r="I945" s="104"/>
    </row>
    <row r="946" spans="1:9" x14ac:dyDescent="0.2">
      <c r="A946" s="104"/>
      <c r="B946" s="104"/>
      <c r="C946" s="104"/>
      <c r="D946" s="104"/>
      <c r="E946" s="104"/>
      <c r="F946" s="104"/>
      <c r="G946" s="104"/>
      <c r="H946" s="104"/>
      <c r="I946" s="104"/>
    </row>
    <row r="947" spans="1:9" x14ac:dyDescent="0.2">
      <c r="A947" s="104"/>
      <c r="B947" s="104"/>
      <c r="C947" s="104"/>
      <c r="D947" s="104"/>
      <c r="E947" s="104"/>
      <c r="F947" s="104"/>
      <c r="G947" s="104"/>
      <c r="H947" s="104"/>
      <c r="I947" s="104"/>
    </row>
    <row r="948" spans="1:9" x14ac:dyDescent="0.2">
      <c r="A948" s="104"/>
      <c r="B948" s="104"/>
      <c r="C948" s="104"/>
      <c r="D948" s="104"/>
      <c r="E948" s="104"/>
      <c r="F948" s="104"/>
      <c r="G948" s="104"/>
      <c r="H948" s="104"/>
      <c r="I948" s="104"/>
    </row>
    <row r="949" spans="1:9" x14ac:dyDescent="0.2">
      <c r="A949" s="104"/>
      <c r="B949" s="104"/>
      <c r="C949" s="104"/>
      <c r="D949" s="104"/>
      <c r="E949" s="104"/>
      <c r="F949" s="104"/>
      <c r="G949" s="104"/>
      <c r="H949" s="104"/>
      <c r="I949" s="104"/>
    </row>
    <row r="950" spans="1:9" x14ac:dyDescent="0.2">
      <c r="A950" s="104"/>
      <c r="B950" s="104"/>
      <c r="C950" s="104"/>
      <c r="D950" s="104"/>
      <c r="E950" s="104"/>
      <c r="F950" s="104"/>
      <c r="G950" s="104"/>
      <c r="H950" s="104"/>
      <c r="I950" s="104"/>
    </row>
    <row r="951" spans="1:9" x14ac:dyDescent="0.2">
      <c r="A951" s="104"/>
      <c r="B951" s="104"/>
      <c r="C951" s="104"/>
      <c r="D951" s="104"/>
      <c r="E951" s="104"/>
      <c r="F951" s="104"/>
      <c r="G951" s="104"/>
      <c r="H951" s="104"/>
      <c r="I951" s="104"/>
    </row>
    <row r="952" spans="1:9" x14ac:dyDescent="0.2">
      <c r="A952" s="104"/>
      <c r="B952" s="104"/>
      <c r="C952" s="104"/>
      <c r="D952" s="104"/>
      <c r="E952" s="104"/>
      <c r="F952" s="104"/>
      <c r="G952" s="104"/>
      <c r="H952" s="104"/>
      <c r="I952" s="104"/>
    </row>
    <row r="953" spans="1:9" x14ac:dyDescent="0.2">
      <c r="A953" s="104"/>
      <c r="B953" s="104"/>
      <c r="C953" s="104"/>
      <c r="D953" s="104"/>
      <c r="E953" s="104"/>
      <c r="F953" s="104"/>
      <c r="G953" s="104"/>
      <c r="H953" s="104"/>
      <c r="I953" s="104"/>
    </row>
    <row r="954" spans="1:9" x14ac:dyDescent="0.2">
      <c r="A954" s="104"/>
      <c r="B954" s="104"/>
      <c r="C954" s="104"/>
      <c r="D954" s="104"/>
      <c r="E954" s="104"/>
      <c r="F954" s="104"/>
      <c r="G954" s="104"/>
      <c r="H954" s="104"/>
      <c r="I954" s="104"/>
    </row>
    <row r="955" spans="1:9" x14ac:dyDescent="0.2">
      <c r="A955" s="104"/>
      <c r="B955" s="104"/>
      <c r="C955" s="104"/>
      <c r="D955" s="104"/>
      <c r="E955" s="104"/>
      <c r="F955" s="104"/>
      <c r="G955" s="104"/>
      <c r="H955" s="104"/>
      <c r="I955" s="104"/>
    </row>
    <row r="956" spans="1:9" x14ac:dyDescent="0.2">
      <c r="A956" s="104"/>
      <c r="B956" s="104"/>
      <c r="C956" s="104"/>
      <c r="D956" s="104"/>
      <c r="E956" s="104"/>
      <c r="F956" s="104"/>
      <c r="G956" s="104"/>
      <c r="H956" s="104"/>
      <c r="I956" s="104"/>
    </row>
    <row r="957" spans="1:9" x14ac:dyDescent="0.2">
      <c r="A957" s="104"/>
      <c r="B957" s="104"/>
      <c r="C957" s="104"/>
      <c r="D957" s="104"/>
      <c r="E957" s="104"/>
      <c r="F957" s="104"/>
      <c r="G957" s="104"/>
      <c r="H957" s="104"/>
      <c r="I957" s="104"/>
    </row>
    <row r="958" spans="1:9" x14ac:dyDescent="0.2">
      <c r="A958" s="104"/>
      <c r="B958" s="104"/>
      <c r="C958" s="104"/>
      <c r="D958" s="104"/>
      <c r="E958" s="104"/>
      <c r="F958" s="104"/>
      <c r="G958" s="104"/>
      <c r="H958" s="104"/>
      <c r="I958" s="104"/>
    </row>
    <row r="959" spans="1:9" x14ac:dyDescent="0.2">
      <c r="A959" s="104"/>
      <c r="B959" s="104"/>
      <c r="C959" s="104"/>
      <c r="D959" s="104"/>
      <c r="E959" s="104"/>
      <c r="F959" s="104"/>
      <c r="G959" s="104"/>
      <c r="H959" s="104"/>
      <c r="I959" s="104"/>
    </row>
    <row r="960" spans="1:9" x14ac:dyDescent="0.2">
      <c r="A960" s="104"/>
      <c r="B960" s="104"/>
      <c r="C960" s="104"/>
      <c r="D960" s="104"/>
      <c r="E960" s="104"/>
      <c r="F960" s="104"/>
      <c r="G960" s="104"/>
      <c r="H960" s="104"/>
      <c r="I960" s="104"/>
    </row>
    <row r="961" spans="1:9" x14ac:dyDescent="0.2">
      <c r="A961" s="104"/>
      <c r="B961" s="104"/>
      <c r="C961" s="104"/>
      <c r="D961" s="104"/>
      <c r="E961" s="104"/>
      <c r="F961" s="104"/>
      <c r="G961" s="104"/>
      <c r="H961" s="104"/>
      <c r="I961" s="104"/>
    </row>
    <row r="962" spans="1:9" x14ac:dyDescent="0.2">
      <c r="A962" s="104"/>
      <c r="B962" s="104"/>
      <c r="C962" s="104"/>
      <c r="D962" s="104"/>
      <c r="E962" s="104"/>
      <c r="F962" s="104"/>
      <c r="G962" s="104"/>
      <c r="H962" s="104"/>
      <c r="I962" s="104"/>
    </row>
    <row r="963" spans="1:9" x14ac:dyDescent="0.2">
      <c r="A963" s="104"/>
      <c r="B963" s="104"/>
      <c r="C963" s="104"/>
      <c r="D963" s="104"/>
      <c r="E963" s="104"/>
      <c r="F963" s="104"/>
      <c r="G963" s="104"/>
      <c r="H963" s="104"/>
      <c r="I963" s="104"/>
    </row>
    <row r="964" spans="1:9" x14ac:dyDescent="0.2">
      <c r="A964" s="104"/>
      <c r="B964" s="104"/>
      <c r="C964" s="104"/>
      <c r="D964" s="104"/>
      <c r="E964" s="104"/>
      <c r="F964" s="104"/>
      <c r="G964" s="104"/>
      <c r="H964" s="104"/>
      <c r="I964" s="104"/>
    </row>
    <row r="965" spans="1:9" x14ac:dyDescent="0.2">
      <c r="A965" s="104"/>
      <c r="B965" s="104"/>
      <c r="C965" s="104"/>
      <c r="D965" s="104"/>
      <c r="E965" s="104"/>
      <c r="F965" s="104"/>
      <c r="G965" s="104"/>
      <c r="H965" s="104"/>
      <c r="I965" s="104"/>
    </row>
    <row r="966" spans="1:9" x14ac:dyDescent="0.2">
      <c r="A966" s="104"/>
      <c r="B966" s="104"/>
      <c r="C966" s="104"/>
      <c r="D966" s="104"/>
      <c r="E966" s="104"/>
      <c r="F966" s="104"/>
      <c r="G966" s="104"/>
      <c r="H966" s="104"/>
      <c r="I966" s="104"/>
    </row>
    <row r="967" spans="1:9" x14ac:dyDescent="0.2">
      <c r="A967" s="104"/>
      <c r="B967" s="104"/>
      <c r="C967" s="104"/>
      <c r="D967" s="104"/>
      <c r="E967" s="104"/>
      <c r="F967" s="104"/>
      <c r="G967" s="104"/>
      <c r="H967" s="104"/>
      <c r="I967" s="104"/>
    </row>
    <row r="968" spans="1:9" x14ac:dyDescent="0.2">
      <c r="A968" s="104"/>
      <c r="B968" s="104"/>
      <c r="C968" s="104"/>
      <c r="D968" s="104"/>
      <c r="E968" s="104"/>
      <c r="F968" s="104"/>
      <c r="G968" s="104"/>
      <c r="H968" s="104"/>
      <c r="I968" s="104"/>
    </row>
    <row r="969" spans="1:9" x14ac:dyDescent="0.2">
      <c r="A969" s="104"/>
      <c r="B969" s="104"/>
      <c r="C969" s="104"/>
      <c r="D969" s="104"/>
      <c r="E969" s="104"/>
      <c r="F969" s="104"/>
      <c r="G969" s="104"/>
      <c r="H969" s="104"/>
      <c r="I969" s="104"/>
    </row>
    <row r="970" spans="1:9" x14ac:dyDescent="0.2">
      <c r="A970" s="104"/>
      <c r="B970" s="104"/>
      <c r="C970" s="104"/>
      <c r="D970" s="104"/>
      <c r="E970" s="104"/>
      <c r="F970" s="104"/>
      <c r="G970" s="104"/>
      <c r="H970" s="104"/>
      <c r="I970" s="104"/>
    </row>
    <row r="971" spans="1:9" x14ac:dyDescent="0.2">
      <c r="A971" s="104"/>
      <c r="B971" s="104"/>
      <c r="C971" s="104"/>
      <c r="D971" s="104"/>
      <c r="E971" s="104"/>
      <c r="F971" s="104"/>
      <c r="G971" s="104"/>
      <c r="H971" s="104"/>
      <c r="I971" s="104"/>
    </row>
    <row r="972" spans="1:9" x14ac:dyDescent="0.2">
      <c r="A972" s="104"/>
      <c r="B972" s="104"/>
      <c r="C972" s="104"/>
      <c r="D972" s="104"/>
      <c r="E972" s="104"/>
      <c r="F972" s="104"/>
      <c r="G972" s="104"/>
      <c r="H972" s="104"/>
      <c r="I972" s="104"/>
    </row>
    <row r="973" spans="1:9" x14ac:dyDescent="0.2">
      <c r="A973" s="104"/>
      <c r="B973" s="104"/>
      <c r="C973" s="104"/>
      <c r="D973" s="104"/>
      <c r="E973" s="104"/>
      <c r="F973" s="104"/>
      <c r="G973" s="104"/>
      <c r="H973" s="104"/>
      <c r="I973" s="104"/>
    </row>
    <row r="974" spans="1:9" x14ac:dyDescent="0.2">
      <c r="A974" s="104"/>
      <c r="B974" s="104"/>
      <c r="C974" s="104"/>
      <c r="D974" s="104"/>
      <c r="E974" s="104"/>
      <c r="F974" s="104"/>
      <c r="G974" s="104"/>
      <c r="H974" s="104"/>
      <c r="I974" s="104"/>
    </row>
    <row r="975" spans="1:9" x14ac:dyDescent="0.2">
      <c r="A975" s="104"/>
      <c r="B975" s="104"/>
      <c r="C975" s="104"/>
      <c r="D975" s="104"/>
      <c r="E975" s="104"/>
      <c r="F975" s="104"/>
      <c r="G975" s="104"/>
      <c r="H975" s="104"/>
      <c r="I975" s="104"/>
    </row>
    <row r="976" spans="1:9" x14ac:dyDescent="0.2">
      <c r="A976" s="104"/>
      <c r="B976" s="104"/>
      <c r="C976" s="104"/>
      <c r="D976" s="104"/>
      <c r="E976" s="104"/>
      <c r="F976" s="104"/>
      <c r="G976" s="104"/>
      <c r="H976" s="104"/>
      <c r="I976" s="104"/>
    </row>
    <row r="977" spans="1:9" x14ac:dyDescent="0.2">
      <c r="A977" s="104"/>
      <c r="B977" s="104"/>
      <c r="C977" s="104"/>
      <c r="D977" s="104"/>
      <c r="E977" s="104"/>
      <c r="F977" s="104"/>
      <c r="G977" s="104"/>
      <c r="H977" s="104"/>
      <c r="I977" s="104"/>
    </row>
    <row r="978" spans="1:9" x14ac:dyDescent="0.2">
      <c r="A978" s="104"/>
      <c r="B978" s="104"/>
      <c r="C978" s="104"/>
      <c r="D978" s="104"/>
      <c r="E978" s="104"/>
      <c r="F978" s="104"/>
      <c r="G978" s="104"/>
      <c r="H978" s="104"/>
      <c r="I978" s="104"/>
    </row>
    <row r="979" spans="1:9" x14ac:dyDescent="0.2">
      <c r="A979" s="104"/>
      <c r="B979" s="104"/>
      <c r="C979" s="104"/>
      <c r="D979" s="104"/>
      <c r="E979" s="104"/>
      <c r="F979" s="104"/>
      <c r="G979" s="104"/>
      <c r="H979" s="104"/>
      <c r="I979" s="104"/>
    </row>
    <row r="980" spans="1:9" x14ac:dyDescent="0.2">
      <c r="A980" s="104"/>
      <c r="B980" s="104"/>
      <c r="C980" s="104"/>
      <c r="D980" s="104"/>
      <c r="E980" s="104"/>
      <c r="F980" s="104"/>
      <c r="G980" s="104"/>
      <c r="H980" s="104"/>
      <c r="I980" s="104"/>
    </row>
    <row r="981" spans="1:9" x14ac:dyDescent="0.2">
      <c r="A981" s="104"/>
      <c r="B981" s="104"/>
      <c r="C981" s="104"/>
      <c r="D981" s="104"/>
      <c r="E981" s="104"/>
      <c r="F981" s="104"/>
      <c r="G981" s="104"/>
      <c r="H981" s="104"/>
      <c r="I981" s="104"/>
    </row>
    <row r="982" spans="1:9" x14ac:dyDescent="0.2">
      <c r="A982" s="104"/>
      <c r="B982" s="104"/>
      <c r="C982" s="104"/>
      <c r="D982" s="104"/>
      <c r="E982" s="104"/>
      <c r="F982" s="104"/>
      <c r="G982" s="104"/>
      <c r="H982" s="104"/>
      <c r="I982" s="104"/>
    </row>
    <row r="983" spans="1:9" x14ac:dyDescent="0.2">
      <c r="A983" s="104"/>
      <c r="B983" s="104"/>
      <c r="C983" s="104"/>
      <c r="D983" s="104"/>
      <c r="E983" s="104"/>
      <c r="F983" s="104"/>
      <c r="G983" s="104"/>
      <c r="H983" s="104"/>
      <c r="I983" s="104"/>
    </row>
    <row r="984" spans="1:9" x14ac:dyDescent="0.2">
      <c r="A984" s="104"/>
      <c r="B984" s="104"/>
      <c r="C984" s="104"/>
      <c r="D984" s="104"/>
      <c r="E984" s="104"/>
      <c r="F984" s="104"/>
      <c r="G984" s="104"/>
      <c r="H984" s="104"/>
      <c r="I984" s="104"/>
    </row>
    <row r="985" spans="1:9" x14ac:dyDescent="0.2">
      <c r="A985" s="104"/>
      <c r="B985" s="104"/>
      <c r="C985" s="104"/>
      <c r="D985" s="104"/>
      <c r="E985" s="104"/>
      <c r="F985" s="104"/>
      <c r="G985" s="104"/>
      <c r="H985" s="104"/>
      <c r="I985" s="104"/>
    </row>
    <row r="986" spans="1:9" x14ac:dyDescent="0.2">
      <c r="A986" s="104"/>
      <c r="B986" s="104"/>
      <c r="C986" s="104"/>
      <c r="D986" s="104"/>
      <c r="E986" s="104"/>
      <c r="F986" s="104"/>
      <c r="G986" s="104"/>
      <c r="H986" s="104"/>
      <c r="I986" s="104"/>
    </row>
    <row r="987" spans="1:9" x14ac:dyDescent="0.2">
      <c r="A987" s="104"/>
      <c r="B987" s="104"/>
      <c r="C987" s="104"/>
      <c r="D987" s="104"/>
      <c r="E987" s="104"/>
      <c r="F987" s="104"/>
      <c r="G987" s="104"/>
      <c r="H987" s="104"/>
      <c r="I987" s="104"/>
    </row>
    <row r="988" spans="1:9" x14ac:dyDescent="0.2">
      <c r="A988" s="104"/>
      <c r="B988" s="104"/>
      <c r="C988" s="104"/>
      <c r="D988" s="104"/>
      <c r="E988" s="104"/>
      <c r="F988" s="104"/>
      <c r="G988" s="104"/>
      <c r="H988" s="104"/>
      <c r="I988" s="104"/>
    </row>
    <row r="989" spans="1:9" x14ac:dyDescent="0.2">
      <c r="A989" s="104"/>
      <c r="B989" s="104"/>
      <c r="C989" s="104"/>
      <c r="D989" s="104"/>
      <c r="E989" s="104"/>
      <c r="F989" s="104"/>
      <c r="G989" s="104"/>
      <c r="H989" s="104"/>
      <c r="I989" s="104"/>
    </row>
    <row r="990" spans="1:9" x14ac:dyDescent="0.2">
      <c r="A990" s="104"/>
      <c r="B990" s="104"/>
      <c r="C990" s="104"/>
      <c r="D990" s="104"/>
      <c r="E990" s="104"/>
      <c r="F990" s="104"/>
      <c r="G990" s="104"/>
      <c r="H990" s="104"/>
      <c r="I990" s="104"/>
    </row>
    <row r="991" spans="1:9" x14ac:dyDescent="0.2">
      <c r="A991" s="104"/>
      <c r="B991" s="104"/>
      <c r="C991" s="104"/>
      <c r="D991" s="104"/>
      <c r="E991" s="104"/>
      <c r="F991" s="104"/>
      <c r="G991" s="104"/>
      <c r="H991" s="104"/>
      <c r="I991" s="104"/>
    </row>
    <row r="992" spans="1:9" x14ac:dyDescent="0.2">
      <c r="A992" s="104"/>
      <c r="B992" s="104"/>
      <c r="C992" s="104"/>
      <c r="D992" s="104"/>
      <c r="E992" s="104"/>
      <c r="F992" s="104"/>
      <c r="G992" s="104"/>
      <c r="H992" s="104"/>
      <c r="I992" s="104"/>
    </row>
    <row r="993" spans="1:9" x14ac:dyDescent="0.2">
      <c r="A993" s="104"/>
      <c r="B993" s="104"/>
      <c r="C993" s="104"/>
      <c r="D993" s="104"/>
      <c r="E993" s="104"/>
      <c r="F993" s="104"/>
      <c r="G993" s="104"/>
      <c r="H993" s="104"/>
      <c r="I993" s="104"/>
    </row>
    <row r="994" spans="1:9" x14ac:dyDescent="0.2">
      <c r="A994" s="104"/>
      <c r="B994" s="104"/>
      <c r="C994" s="104"/>
      <c r="D994" s="104"/>
      <c r="E994" s="104"/>
      <c r="F994" s="104"/>
      <c r="G994" s="104"/>
      <c r="H994" s="104"/>
      <c r="I994" s="104"/>
    </row>
    <row r="995" spans="1:9" x14ac:dyDescent="0.2">
      <c r="A995" s="104"/>
      <c r="B995" s="104"/>
      <c r="C995" s="104"/>
      <c r="D995" s="104"/>
      <c r="E995" s="104"/>
      <c r="F995" s="104"/>
      <c r="G995" s="104"/>
      <c r="H995" s="104"/>
      <c r="I995" s="104"/>
    </row>
    <row r="996" spans="1:9" x14ac:dyDescent="0.2">
      <c r="A996" s="104"/>
      <c r="B996" s="104"/>
      <c r="C996" s="104"/>
      <c r="D996" s="104"/>
      <c r="E996" s="104"/>
      <c r="F996" s="104"/>
      <c r="G996" s="104"/>
      <c r="H996" s="104"/>
      <c r="I996" s="104"/>
    </row>
    <row r="997" spans="1:9" x14ac:dyDescent="0.2">
      <c r="A997" s="104"/>
      <c r="B997" s="104"/>
      <c r="C997" s="104"/>
      <c r="D997" s="104"/>
      <c r="E997" s="104"/>
      <c r="F997" s="104"/>
      <c r="G997" s="104"/>
      <c r="H997" s="104"/>
      <c r="I997" s="104"/>
    </row>
    <row r="998" spans="1:9" x14ac:dyDescent="0.2">
      <c r="A998" s="104"/>
      <c r="B998" s="104"/>
      <c r="C998" s="104"/>
      <c r="D998" s="104"/>
      <c r="E998" s="104"/>
      <c r="F998" s="104"/>
      <c r="G998" s="104"/>
      <c r="H998" s="104"/>
      <c r="I998" s="104"/>
    </row>
    <row r="999" spans="1:9" x14ac:dyDescent="0.2">
      <c r="A999" s="104"/>
      <c r="B999" s="104"/>
      <c r="C999" s="104"/>
      <c r="D999" s="104"/>
      <c r="E999" s="104"/>
      <c r="F999" s="104"/>
      <c r="G999" s="104"/>
      <c r="H999" s="104"/>
      <c r="I999" s="104"/>
    </row>
    <row r="1000" spans="1:9" x14ac:dyDescent="0.2">
      <c r="A1000" s="104"/>
      <c r="B1000" s="104"/>
      <c r="C1000" s="104"/>
      <c r="D1000" s="104"/>
      <c r="E1000" s="104"/>
      <c r="F1000" s="104"/>
      <c r="G1000" s="104"/>
      <c r="H1000" s="104"/>
      <c r="I1000" s="104"/>
    </row>
    <row r="1001" spans="1:9" x14ac:dyDescent="0.2">
      <c r="A1001" s="104"/>
      <c r="B1001" s="104"/>
      <c r="C1001" s="104"/>
      <c r="D1001" s="104"/>
      <c r="E1001" s="104"/>
      <c r="F1001" s="104"/>
      <c r="G1001" s="104"/>
      <c r="H1001" s="104"/>
      <c r="I1001" s="104"/>
    </row>
    <row r="1002" spans="1:9" x14ac:dyDescent="0.2">
      <c r="A1002" s="104"/>
      <c r="B1002" s="104"/>
      <c r="C1002" s="104"/>
      <c r="D1002" s="104"/>
      <c r="E1002" s="104"/>
      <c r="F1002" s="104"/>
      <c r="G1002" s="104"/>
      <c r="H1002" s="104"/>
      <c r="I1002" s="104"/>
    </row>
    <row r="1003" spans="1:9" x14ac:dyDescent="0.2">
      <c r="A1003" s="104"/>
      <c r="B1003" s="104"/>
      <c r="C1003" s="104"/>
      <c r="D1003" s="104"/>
      <c r="E1003" s="104"/>
      <c r="F1003" s="104"/>
      <c r="G1003" s="104"/>
      <c r="H1003" s="104"/>
      <c r="I1003" s="104"/>
    </row>
    <row r="1004" spans="1:9" x14ac:dyDescent="0.2">
      <c r="A1004" s="104"/>
      <c r="B1004" s="104"/>
      <c r="C1004" s="104"/>
      <c r="D1004" s="104"/>
      <c r="E1004" s="104"/>
      <c r="F1004" s="104"/>
      <c r="G1004" s="104"/>
      <c r="H1004" s="104"/>
      <c r="I1004" s="104"/>
    </row>
    <row r="1005" spans="1:9" x14ac:dyDescent="0.2">
      <c r="A1005" s="104"/>
      <c r="B1005" s="104"/>
      <c r="C1005" s="104"/>
      <c r="D1005" s="104"/>
      <c r="E1005" s="104"/>
      <c r="F1005" s="104"/>
      <c r="G1005" s="104"/>
      <c r="H1005" s="104"/>
      <c r="I1005" s="104"/>
    </row>
    <row r="1006" spans="1:9" x14ac:dyDescent="0.2">
      <c r="A1006" s="104"/>
      <c r="B1006" s="104"/>
      <c r="C1006" s="104"/>
      <c r="D1006" s="104"/>
      <c r="E1006" s="104"/>
      <c r="F1006" s="104"/>
      <c r="G1006" s="104"/>
      <c r="H1006" s="104"/>
      <c r="I1006" s="104"/>
    </row>
    <row r="1007" spans="1:9" x14ac:dyDescent="0.2">
      <c r="A1007" s="104"/>
      <c r="B1007" s="104"/>
      <c r="C1007" s="104"/>
      <c r="D1007" s="104"/>
      <c r="E1007" s="104"/>
      <c r="F1007" s="104"/>
      <c r="G1007" s="104"/>
      <c r="H1007" s="104"/>
      <c r="I1007" s="104"/>
    </row>
    <row r="1008" spans="1:9" x14ac:dyDescent="0.2">
      <c r="A1008" s="104"/>
      <c r="B1008" s="104"/>
      <c r="C1008" s="104"/>
      <c r="D1008" s="104"/>
      <c r="E1008" s="104"/>
      <c r="F1008" s="104"/>
      <c r="G1008" s="104"/>
      <c r="H1008" s="104"/>
      <c r="I1008" s="104"/>
    </row>
    <row r="1009" spans="1:9" x14ac:dyDescent="0.2">
      <c r="A1009" s="104"/>
      <c r="B1009" s="104"/>
      <c r="C1009" s="104"/>
      <c r="D1009" s="104"/>
      <c r="E1009" s="104"/>
      <c r="F1009" s="104"/>
      <c r="G1009" s="104"/>
      <c r="H1009" s="104"/>
      <c r="I1009" s="104"/>
    </row>
    <row r="1010" spans="1:9" x14ac:dyDescent="0.2">
      <c r="A1010" s="104"/>
      <c r="B1010" s="104"/>
      <c r="C1010" s="104"/>
      <c r="D1010" s="104"/>
      <c r="E1010" s="104"/>
      <c r="F1010" s="104"/>
      <c r="G1010" s="104"/>
      <c r="H1010" s="104"/>
      <c r="I1010" s="104"/>
    </row>
    <row r="1011" spans="1:9" x14ac:dyDescent="0.2">
      <c r="A1011" s="104"/>
      <c r="B1011" s="104"/>
      <c r="C1011" s="104"/>
      <c r="D1011" s="104"/>
      <c r="E1011" s="104"/>
      <c r="F1011" s="104"/>
      <c r="G1011" s="104"/>
      <c r="H1011" s="104"/>
      <c r="I1011" s="104"/>
    </row>
    <row r="1012" spans="1:9" x14ac:dyDescent="0.2">
      <c r="A1012" s="104"/>
      <c r="B1012" s="104"/>
      <c r="C1012" s="104"/>
      <c r="D1012" s="104"/>
      <c r="E1012" s="104"/>
      <c r="F1012" s="104"/>
      <c r="G1012" s="104"/>
      <c r="H1012" s="104"/>
      <c r="I1012" s="104"/>
    </row>
    <row r="1013" spans="1:9" x14ac:dyDescent="0.2">
      <c r="A1013" s="104"/>
      <c r="B1013" s="104"/>
      <c r="C1013" s="104"/>
      <c r="D1013" s="104"/>
      <c r="E1013" s="104"/>
      <c r="F1013" s="104"/>
      <c r="G1013" s="104"/>
      <c r="H1013" s="104"/>
      <c r="I1013" s="104"/>
    </row>
    <row r="1014" spans="1:9" x14ac:dyDescent="0.2">
      <c r="A1014" s="104"/>
      <c r="B1014" s="104"/>
      <c r="C1014" s="104"/>
      <c r="D1014" s="104"/>
      <c r="E1014" s="104"/>
      <c r="F1014" s="104"/>
      <c r="G1014" s="104"/>
      <c r="H1014" s="104"/>
      <c r="I1014" s="104"/>
    </row>
    <row r="1015" spans="1:9" x14ac:dyDescent="0.2">
      <c r="A1015" s="104"/>
      <c r="B1015" s="104"/>
      <c r="C1015" s="104"/>
      <c r="D1015" s="104"/>
      <c r="E1015" s="104"/>
      <c r="F1015" s="104"/>
      <c r="G1015" s="104"/>
      <c r="H1015" s="104"/>
      <c r="I1015" s="104"/>
    </row>
    <row r="1016" spans="1:9" x14ac:dyDescent="0.2">
      <c r="A1016" s="104"/>
      <c r="B1016" s="104"/>
      <c r="C1016" s="104"/>
      <c r="D1016" s="104"/>
      <c r="E1016" s="104"/>
      <c r="F1016" s="104"/>
      <c r="G1016" s="104"/>
      <c r="H1016" s="104"/>
      <c r="I1016" s="104"/>
    </row>
    <row r="1017" spans="1:9" x14ac:dyDescent="0.2">
      <c r="A1017" s="104"/>
      <c r="B1017" s="104"/>
      <c r="C1017" s="104"/>
      <c r="D1017" s="104"/>
      <c r="E1017" s="104"/>
      <c r="F1017" s="104"/>
      <c r="G1017" s="104"/>
      <c r="H1017" s="104"/>
      <c r="I1017" s="104"/>
    </row>
    <row r="1018" spans="1:9" x14ac:dyDescent="0.2">
      <c r="A1018" s="104"/>
      <c r="B1018" s="104"/>
      <c r="C1018" s="104"/>
      <c r="D1018" s="104"/>
      <c r="E1018" s="104"/>
      <c r="F1018" s="104"/>
      <c r="G1018" s="104"/>
      <c r="H1018" s="104"/>
      <c r="I1018" s="104"/>
    </row>
    <row r="1019" spans="1:9" x14ac:dyDescent="0.2">
      <c r="A1019" s="104"/>
      <c r="B1019" s="104"/>
      <c r="C1019" s="104"/>
      <c r="D1019" s="104"/>
      <c r="E1019" s="104"/>
      <c r="F1019" s="104"/>
      <c r="G1019" s="104"/>
      <c r="H1019" s="104"/>
      <c r="I1019" s="104"/>
    </row>
    <row r="1020" spans="1:9" x14ac:dyDescent="0.2">
      <c r="A1020" s="104"/>
      <c r="B1020" s="104"/>
      <c r="C1020" s="104"/>
      <c r="D1020" s="104"/>
      <c r="E1020" s="104"/>
      <c r="F1020" s="104"/>
      <c r="G1020" s="104"/>
      <c r="H1020" s="104"/>
      <c r="I1020" s="104"/>
    </row>
    <row r="1021" spans="1:9" x14ac:dyDescent="0.2">
      <c r="A1021" s="104"/>
      <c r="B1021" s="104"/>
      <c r="C1021" s="104"/>
      <c r="D1021" s="104"/>
      <c r="E1021" s="104"/>
      <c r="F1021" s="104"/>
      <c r="G1021" s="104"/>
      <c r="H1021" s="104"/>
      <c r="I1021" s="104"/>
    </row>
    <row r="1022" spans="1:9" x14ac:dyDescent="0.2">
      <c r="A1022" s="104"/>
      <c r="B1022" s="104"/>
      <c r="C1022" s="104"/>
      <c r="D1022" s="104"/>
      <c r="E1022" s="104"/>
      <c r="F1022" s="104"/>
      <c r="G1022" s="104"/>
      <c r="H1022" s="104"/>
      <c r="I1022" s="104"/>
    </row>
    <row r="1023" spans="1:9" x14ac:dyDescent="0.2">
      <c r="A1023" s="104"/>
      <c r="B1023" s="104"/>
      <c r="C1023" s="104"/>
      <c r="D1023" s="104"/>
      <c r="E1023" s="104"/>
      <c r="F1023" s="104"/>
      <c r="G1023" s="104"/>
      <c r="H1023" s="104"/>
      <c r="I1023" s="104"/>
    </row>
    <row r="1024" spans="1:9" x14ac:dyDescent="0.2">
      <c r="A1024" s="104"/>
      <c r="B1024" s="104"/>
      <c r="C1024" s="104"/>
      <c r="D1024" s="104"/>
      <c r="E1024" s="104"/>
      <c r="F1024" s="104"/>
      <c r="G1024" s="104"/>
      <c r="H1024" s="104"/>
      <c r="I1024" s="104"/>
    </row>
    <row r="1025" spans="1:9" x14ac:dyDescent="0.2">
      <c r="A1025" s="104"/>
      <c r="B1025" s="104"/>
      <c r="C1025" s="104"/>
      <c r="D1025" s="104"/>
      <c r="E1025" s="104"/>
      <c r="F1025" s="104"/>
      <c r="G1025" s="104"/>
      <c r="H1025" s="104"/>
      <c r="I1025" s="104"/>
    </row>
    <row r="1026" spans="1:9" x14ac:dyDescent="0.2">
      <c r="A1026" s="104"/>
      <c r="B1026" s="104"/>
      <c r="C1026" s="104"/>
      <c r="D1026" s="104"/>
      <c r="E1026" s="104"/>
      <c r="F1026" s="104"/>
      <c r="G1026" s="104"/>
      <c r="H1026" s="104"/>
      <c r="I1026" s="104"/>
    </row>
    <row r="1027" spans="1:9" x14ac:dyDescent="0.2">
      <c r="A1027" s="104"/>
      <c r="B1027" s="104"/>
      <c r="C1027" s="104"/>
      <c r="D1027" s="104"/>
      <c r="E1027" s="104"/>
      <c r="F1027" s="104"/>
      <c r="G1027" s="104"/>
      <c r="H1027" s="104"/>
      <c r="I1027" s="104"/>
    </row>
    <row r="1028" spans="1:9" x14ac:dyDescent="0.2">
      <c r="A1028" s="104"/>
      <c r="B1028" s="104"/>
      <c r="C1028" s="104"/>
      <c r="D1028" s="104"/>
      <c r="E1028" s="104"/>
      <c r="F1028" s="104"/>
      <c r="G1028" s="104"/>
      <c r="H1028" s="104"/>
      <c r="I1028" s="104"/>
    </row>
    <row r="1029" spans="1:9" x14ac:dyDescent="0.2">
      <c r="A1029" s="104"/>
      <c r="B1029" s="104"/>
      <c r="C1029" s="104"/>
      <c r="D1029" s="104"/>
      <c r="E1029" s="104"/>
      <c r="F1029" s="104"/>
      <c r="G1029" s="104"/>
      <c r="H1029" s="104"/>
      <c r="I1029" s="104"/>
    </row>
    <row r="1030" spans="1:9" x14ac:dyDescent="0.2">
      <c r="A1030" s="104"/>
      <c r="B1030" s="104"/>
      <c r="C1030" s="104"/>
      <c r="D1030" s="104"/>
      <c r="E1030" s="104"/>
      <c r="F1030" s="104"/>
      <c r="G1030" s="104"/>
      <c r="H1030" s="104"/>
      <c r="I1030" s="104"/>
    </row>
    <row r="1031" spans="1:9" x14ac:dyDescent="0.2">
      <c r="A1031" s="104"/>
      <c r="B1031" s="104"/>
      <c r="C1031" s="104"/>
      <c r="D1031" s="104"/>
      <c r="E1031" s="104"/>
      <c r="F1031" s="104"/>
      <c r="G1031" s="104"/>
      <c r="H1031" s="104"/>
      <c r="I1031" s="104"/>
    </row>
    <row r="1032" spans="1:9" x14ac:dyDescent="0.2">
      <c r="A1032" s="104"/>
      <c r="B1032" s="104"/>
      <c r="C1032" s="104"/>
      <c r="D1032" s="104"/>
      <c r="E1032" s="104"/>
      <c r="F1032" s="104"/>
      <c r="G1032" s="104"/>
      <c r="H1032" s="104"/>
      <c r="I1032" s="104"/>
    </row>
    <row r="1033" spans="1:9" x14ac:dyDescent="0.2">
      <c r="A1033" s="104"/>
      <c r="B1033" s="104"/>
      <c r="C1033" s="104"/>
      <c r="D1033" s="104"/>
      <c r="E1033" s="104"/>
      <c r="F1033" s="104"/>
      <c r="G1033" s="104"/>
      <c r="H1033" s="104"/>
      <c r="I1033" s="104"/>
    </row>
    <row r="1034" spans="1:9" x14ac:dyDescent="0.2">
      <c r="A1034" s="104"/>
      <c r="B1034" s="104"/>
      <c r="C1034" s="104"/>
      <c r="D1034" s="104"/>
      <c r="E1034" s="104"/>
      <c r="F1034" s="104"/>
      <c r="G1034" s="104"/>
      <c r="H1034" s="104"/>
      <c r="I1034" s="104"/>
    </row>
    <row r="1035" spans="1:9" x14ac:dyDescent="0.2">
      <c r="A1035" s="104"/>
      <c r="B1035" s="104"/>
      <c r="C1035" s="104"/>
      <c r="D1035" s="104"/>
      <c r="E1035" s="104"/>
      <c r="F1035" s="104"/>
      <c r="G1035" s="104"/>
      <c r="H1035" s="104"/>
      <c r="I1035" s="104"/>
    </row>
    <row r="1036" spans="1:9" x14ac:dyDescent="0.2">
      <c r="A1036" s="104"/>
      <c r="B1036" s="104"/>
      <c r="C1036" s="104"/>
      <c r="D1036" s="104"/>
      <c r="E1036" s="104"/>
      <c r="F1036" s="104"/>
      <c r="G1036" s="104"/>
      <c r="H1036" s="104"/>
      <c r="I1036" s="104"/>
    </row>
    <row r="1037" spans="1:9" x14ac:dyDescent="0.2">
      <c r="A1037" s="104"/>
      <c r="B1037" s="104"/>
      <c r="C1037" s="104"/>
      <c r="D1037" s="104"/>
      <c r="E1037" s="104"/>
      <c r="F1037" s="104"/>
      <c r="G1037" s="104"/>
      <c r="H1037" s="104"/>
      <c r="I1037" s="104"/>
    </row>
    <row r="1038" spans="1:9" x14ac:dyDescent="0.2">
      <c r="A1038" s="104"/>
      <c r="B1038" s="104"/>
      <c r="C1038" s="104"/>
      <c r="D1038" s="104"/>
      <c r="E1038" s="104"/>
      <c r="F1038" s="104"/>
      <c r="G1038" s="104"/>
      <c r="H1038" s="104"/>
      <c r="I1038" s="104"/>
    </row>
    <row r="1039" spans="1:9" x14ac:dyDescent="0.2">
      <c r="A1039" s="104"/>
      <c r="B1039" s="104"/>
      <c r="C1039" s="104"/>
      <c r="D1039" s="104"/>
      <c r="E1039" s="104"/>
      <c r="F1039" s="104"/>
      <c r="G1039" s="104"/>
      <c r="H1039" s="104"/>
      <c r="I1039" s="104"/>
    </row>
    <row r="1040" spans="1:9" x14ac:dyDescent="0.2">
      <c r="A1040" s="104"/>
      <c r="B1040" s="104"/>
      <c r="C1040" s="104"/>
      <c r="D1040" s="104"/>
      <c r="E1040" s="104"/>
      <c r="F1040" s="104"/>
      <c r="G1040" s="104"/>
      <c r="H1040" s="104"/>
      <c r="I1040" s="104"/>
    </row>
    <row r="1041" spans="1:9" x14ac:dyDescent="0.2">
      <c r="A1041" s="104"/>
      <c r="B1041" s="104"/>
      <c r="C1041" s="104"/>
      <c r="D1041" s="104"/>
      <c r="E1041" s="104"/>
      <c r="F1041" s="104"/>
      <c r="G1041" s="104"/>
      <c r="H1041" s="104"/>
      <c r="I1041" s="104"/>
    </row>
    <row r="1042" spans="1:9" x14ac:dyDescent="0.2">
      <c r="A1042" s="104"/>
      <c r="B1042" s="104"/>
      <c r="C1042" s="104"/>
      <c r="D1042" s="104"/>
      <c r="E1042" s="104"/>
      <c r="F1042" s="104"/>
      <c r="G1042" s="104"/>
      <c r="H1042" s="104"/>
      <c r="I1042" s="104"/>
    </row>
    <row r="1043" spans="1:9" x14ac:dyDescent="0.2">
      <c r="A1043" s="104"/>
      <c r="B1043" s="104"/>
      <c r="C1043" s="104"/>
      <c r="D1043" s="104"/>
      <c r="E1043" s="104"/>
      <c r="F1043" s="104"/>
      <c r="G1043" s="104"/>
      <c r="H1043" s="104"/>
      <c r="I1043" s="104"/>
    </row>
    <row r="1044" spans="1:9" x14ac:dyDescent="0.2">
      <c r="A1044" s="104"/>
      <c r="B1044" s="104"/>
      <c r="C1044" s="104"/>
      <c r="D1044" s="104"/>
      <c r="E1044" s="104"/>
      <c r="F1044" s="104"/>
      <c r="G1044" s="104"/>
      <c r="H1044" s="104"/>
      <c r="I1044" s="104"/>
    </row>
    <row r="1045" spans="1:9" x14ac:dyDescent="0.2">
      <c r="A1045" s="104"/>
      <c r="B1045" s="104"/>
      <c r="C1045" s="104"/>
      <c r="D1045" s="104"/>
      <c r="E1045" s="104"/>
      <c r="F1045" s="104"/>
      <c r="G1045" s="104"/>
      <c r="H1045" s="104"/>
      <c r="I1045" s="104"/>
    </row>
    <row r="1046" spans="1:9" x14ac:dyDescent="0.2">
      <c r="A1046" s="104"/>
      <c r="B1046" s="104"/>
      <c r="C1046" s="104"/>
      <c r="D1046" s="104"/>
      <c r="E1046" s="104"/>
      <c r="F1046" s="104"/>
      <c r="G1046" s="104"/>
      <c r="H1046" s="104"/>
      <c r="I1046" s="104"/>
    </row>
    <row r="1047" spans="1:9" x14ac:dyDescent="0.2">
      <c r="A1047" s="104"/>
      <c r="B1047" s="104"/>
      <c r="C1047" s="104"/>
      <c r="D1047" s="104"/>
      <c r="E1047" s="104"/>
      <c r="F1047" s="104"/>
      <c r="G1047" s="104"/>
      <c r="H1047" s="104"/>
      <c r="I1047" s="104"/>
    </row>
    <row r="1048" spans="1:9" x14ac:dyDescent="0.2">
      <c r="A1048" s="104"/>
      <c r="B1048" s="104"/>
      <c r="C1048" s="104"/>
      <c r="D1048" s="104"/>
      <c r="E1048" s="104"/>
      <c r="F1048" s="104"/>
      <c r="G1048" s="104"/>
      <c r="H1048" s="104"/>
      <c r="I1048" s="104"/>
    </row>
    <row r="1049" spans="1:9" x14ac:dyDescent="0.2">
      <c r="A1049" s="104"/>
      <c r="B1049" s="104"/>
      <c r="C1049" s="104"/>
      <c r="D1049" s="104"/>
      <c r="E1049" s="104"/>
      <c r="F1049" s="104"/>
      <c r="G1049" s="104"/>
      <c r="H1049" s="104"/>
      <c r="I1049" s="104"/>
    </row>
    <row r="1050" spans="1:9" x14ac:dyDescent="0.2">
      <c r="A1050" s="104"/>
      <c r="B1050" s="104"/>
      <c r="C1050" s="104"/>
      <c r="D1050" s="104"/>
      <c r="E1050" s="104"/>
      <c r="F1050" s="104"/>
      <c r="G1050" s="104"/>
      <c r="H1050" s="104"/>
      <c r="I1050" s="104"/>
    </row>
    <row r="1051" spans="1:9" x14ac:dyDescent="0.2">
      <c r="A1051" s="104"/>
      <c r="B1051" s="104"/>
      <c r="C1051" s="104"/>
      <c r="D1051" s="104"/>
      <c r="E1051" s="104"/>
      <c r="F1051" s="104"/>
      <c r="G1051" s="104"/>
      <c r="H1051" s="104"/>
      <c r="I1051" s="104"/>
    </row>
    <row r="1052" spans="1:9" x14ac:dyDescent="0.2">
      <c r="A1052" s="104"/>
      <c r="B1052" s="104"/>
      <c r="C1052" s="104"/>
      <c r="D1052" s="104"/>
      <c r="E1052" s="104"/>
      <c r="F1052" s="104"/>
      <c r="G1052" s="104"/>
      <c r="H1052" s="104"/>
      <c r="I1052" s="104"/>
    </row>
    <row r="1053" spans="1:9" x14ac:dyDescent="0.2">
      <c r="A1053" s="104"/>
      <c r="B1053" s="104"/>
      <c r="C1053" s="104"/>
      <c r="D1053" s="104"/>
      <c r="E1053" s="104"/>
      <c r="F1053" s="104"/>
      <c r="G1053" s="104"/>
      <c r="H1053" s="104"/>
      <c r="I1053" s="104"/>
    </row>
    <row r="1054" spans="1:9" x14ac:dyDescent="0.2">
      <c r="A1054" s="104"/>
      <c r="B1054" s="104"/>
      <c r="C1054" s="104"/>
      <c r="D1054" s="104"/>
      <c r="E1054" s="104"/>
      <c r="F1054" s="104"/>
      <c r="G1054" s="104"/>
      <c r="H1054" s="104"/>
      <c r="I1054" s="104"/>
    </row>
    <row r="1055" spans="1:9" x14ac:dyDescent="0.2">
      <c r="A1055" s="104"/>
      <c r="B1055" s="104"/>
      <c r="C1055" s="104"/>
      <c r="D1055" s="104"/>
      <c r="E1055" s="104"/>
      <c r="F1055" s="104"/>
      <c r="G1055" s="104"/>
      <c r="H1055" s="104"/>
      <c r="I1055" s="104"/>
    </row>
    <row r="1056" spans="1:9" x14ac:dyDescent="0.2">
      <c r="A1056" s="104"/>
      <c r="B1056" s="104"/>
      <c r="C1056" s="104"/>
      <c r="D1056" s="104"/>
      <c r="E1056" s="104"/>
      <c r="F1056" s="104"/>
      <c r="G1056" s="104"/>
      <c r="H1056" s="104"/>
      <c r="I1056" s="104"/>
    </row>
    <row r="1057" spans="1:9" x14ac:dyDescent="0.2">
      <c r="A1057" s="104"/>
      <c r="B1057" s="104"/>
      <c r="C1057" s="104"/>
      <c r="D1057" s="104"/>
      <c r="E1057" s="104"/>
      <c r="F1057" s="104"/>
      <c r="G1057" s="104"/>
      <c r="H1057" s="104"/>
      <c r="I1057" s="104"/>
    </row>
    <row r="1058" spans="1:9" x14ac:dyDescent="0.2">
      <c r="A1058" s="104"/>
      <c r="B1058" s="104"/>
      <c r="C1058" s="104"/>
      <c r="D1058" s="104"/>
      <c r="E1058" s="104"/>
      <c r="F1058" s="104"/>
      <c r="G1058" s="104"/>
      <c r="H1058" s="104"/>
      <c r="I1058" s="104"/>
    </row>
    <row r="1059" spans="1:9" x14ac:dyDescent="0.2">
      <c r="A1059" s="104"/>
      <c r="B1059" s="104"/>
      <c r="C1059" s="104"/>
      <c r="D1059" s="104"/>
      <c r="E1059" s="104"/>
      <c r="F1059" s="104"/>
      <c r="G1059" s="104"/>
      <c r="H1059" s="104"/>
      <c r="I1059" s="104"/>
    </row>
    <row r="1060" spans="1:9" x14ac:dyDescent="0.2">
      <c r="A1060" s="104"/>
      <c r="B1060" s="104"/>
      <c r="C1060" s="104"/>
      <c r="D1060" s="104"/>
      <c r="E1060" s="104"/>
      <c r="F1060" s="104"/>
      <c r="G1060" s="104"/>
      <c r="H1060" s="104"/>
      <c r="I1060" s="104"/>
    </row>
    <row r="1061" spans="1:9" x14ac:dyDescent="0.2">
      <c r="A1061" s="104"/>
      <c r="B1061" s="104"/>
      <c r="C1061" s="104"/>
      <c r="D1061" s="104"/>
      <c r="E1061" s="104"/>
      <c r="F1061" s="104"/>
      <c r="G1061" s="104"/>
      <c r="H1061" s="104"/>
      <c r="I1061" s="104"/>
    </row>
    <row r="1062" spans="1:9" x14ac:dyDescent="0.2">
      <c r="A1062" s="104"/>
      <c r="B1062" s="104"/>
      <c r="C1062" s="104"/>
      <c r="D1062" s="104"/>
      <c r="E1062" s="104"/>
      <c r="F1062" s="104"/>
      <c r="G1062" s="104"/>
      <c r="H1062" s="104"/>
      <c r="I1062" s="104"/>
    </row>
    <row r="1063" spans="1:9" x14ac:dyDescent="0.2">
      <c r="A1063" s="104"/>
      <c r="B1063" s="104"/>
      <c r="C1063" s="104"/>
      <c r="D1063" s="104"/>
      <c r="E1063" s="104"/>
      <c r="F1063" s="104"/>
      <c r="G1063" s="104"/>
      <c r="H1063" s="104"/>
      <c r="I1063" s="104"/>
    </row>
    <row r="1064" spans="1:9" x14ac:dyDescent="0.2">
      <c r="A1064" s="104"/>
      <c r="B1064" s="104"/>
      <c r="C1064" s="104"/>
      <c r="D1064" s="104"/>
      <c r="E1064" s="104"/>
      <c r="F1064" s="104"/>
      <c r="G1064" s="104"/>
      <c r="H1064" s="104"/>
      <c r="I1064" s="104"/>
    </row>
    <row r="1065" spans="1:9" x14ac:dyDescent="0.2">
      <c r="A1065" s="104"/>
      <c r="B1065" s="104"/>
      <c r="C1065" s="104"/>
      <c r="D1065" s="104"/>
      <c r="E1065" s="104"/>
      <c r="F1065" s="104"/>
      <c r="G1065" s="104"/>
      <c r="H1065" s="104"/>
      <c r="I1065" s="104"/>
    </row>
    <row r="1066" spans="1:9" x14ac:dyDescent="0.2">
      <c r="A1066" s="104"/>
      <c r="B1066" s="104"/>
      <c r="C1066" s="104"/>
      <c r="D1066" s="104"/>
      <c r="E1066" s="104"/>
      <c r="F1066" s="104"/>
      <c r="G1066" s="104"/>
      <c r="H1066" s="104"/>
      <c r="I1066" s="104"/>
    </row>
    <row r="1067" spans="1:9" x14ac:dyDescent="0.2">
      <c r="A1067" s="104"/>
      <c r="B1067" s="104"/>
      <c r="C1067" s="104"/>
      <c r="D1067" s="104"/>
      <c r="E1067" s="104"/>
      <c r="F1067" s="104"/>
      <c r="G1067" s="104"/>
      <c r="H1067" s="104"/>
      <c r="I1067" s="104"/>
    </row>
    <row r="1068" spans="1:9" x14ac:dyDescent="0.2">
      <c r="A1068" s="104"/>
      <c r="B1068" s="104"/>
      <c r="C1068" s="104"/>
      <c r="D1068" s="104"/>
      <c r="E1068" s="104"/>
      <c r="F1068" s="104"/>
      <c r="G1068" s="104"/>
      <c r="H1068" s="104"/>
      <c r="I1068" s="104"/>
    </row>
    <row r="1069" spans="1:9" x14ac:dyDescent="0.2">
      <c r="A1069" s="104"/>
      <c r="B1069" s="104"/>
      <c r="C1069" s="104"/>
      <c r="D1069" s="104"/>
      <c r="E1069" s="104"/>
      <c r="F1069" s="104"/>
      <c r="G1069" s="104"/>
      <c r="H1069" s="104"/>
      <c r="I1069" s="104"/>
    </row>
    <row r="1070" spans="1:9" x14ac:dyDescent="0.2">
      <c r="A1070" s="104"/>
      <c r="B1070" s="104"/>
      <c r="C1070" s="104"/>
      <c r="D1070" s="104"/>
      <c r="E1070" s="104"/>
      <c r="F1070" s="104"/>
      <c r="G1070" s="104"/>
      <c r="H1070" s="104"/>
      <c r="I1070" s="104"/>
    </row>
    <row r="1071" spans="1:9" x14ac:dyDescent="0.2">
      <c r="A1071" s="104"/>
      <c r="B1071" s="104"/>
      <c r="C1071" s="104"/>
      <c r="D1071" s="104"/>
      <c r="E1071" s="104"/>
      <c r="F1071" s="104"/>
      <c r="G1071" s="104"/>
      <c r="H1071" s="104"/>
      <c r="I1071" s="104"/>
    </row>
    <row r="1072" spans="1:9" x14ac:dyDescent="0.2">
      <c r="A1072" s="104"/>
      <c r="B1072" s="104"/>
      <c r="C1072" s="104"/>
      <c r="D1072" s="104"/>
      <c r="E1072" s="104"/>
      <c r="F1072" s="104"/>
      <c r="G1072" s="104"/>
      <c r="H1072" s="104"/>
      <c r="I1072" s="104"/>
    </row>
    <row r="1073" spans="1:9" x14ac:dyDescent="0.2">
      <c r="A1073" s="104"/>
      <c r="B1073" s="104"/>
      <c r="C1073" s="104"/>
      <c r="D1073" s="104"/>
      <c r="E1073" s="104"/>
      <c r="F1073" s="104"/>
      <c r="G1073" s="104"/>
      <c r="H1073" s="104"/>
      <c r="I1073" s="104"/>
    </row>
    <row r="1074" spans="1:9" x14ac:dyDescent="0.2">
      <c r="A1074" s="104"/>
      <c r="B1074" s="104"/>
      <c r="C1074" s="104"/>
      <c r="D1074" s="104"/>
      <c r="E1074" s="104"/>
      <c r="F1074" s="104"/>
      <c r="G1074" s="104"/>
      <c r="H1074" s="104"/>
      <c r="I1074" s="104"/>
    </row>
    <row r="1075" spans="1:9" x14ac:dyDescent="0.2">
      <c r="A1075" s="104"/>
      <c r="B1075" s="104"/>
      <c r="C1075" s="104"/>
      <c r="D1075" s="104"/>
      <c r="E1075" s="104"/>
      <c r="F1075" s="104"/>
      <c r="G1075" s="104"/>
      <c r="H1075" s="104"/>
      <c r="I1075" s="104"/>
    </row>
    <row r="1076" spans="1:9" x14ac:dyDescent="0.2">
      <c r="A1076" s="104"/>
      <c r="B1076" s="104"/>
      <c r="C1076" s="104"/>
      <c r="D1076" s="104"/>
      <c r="E1076" s="104"/>
      <c r="F1076" s="104"/>
      <c r="G1076" s="104"/>
      <c r="H1076" s="104"/>
      <c r="I1076" s="104"/>
    </row>
    <row r="1077" spans="1:9" x14ac:dyDescent="0.2">
      <c r="A1077" s="104"/>
      <c r="B1077" s="104"/>
      <c r="C1077" s="104"/>
      <c r="D1077" s="104"/>
      <c r="E1077" s="104"/>
      <c r="F1077" s="104"/>
      <c r="G1077" s="104"/>
      <c r="H1077" s="104"/>
      <c r="I1077" s="104"/>
    </row>
    <row r="1078" spans="1:9" x14ac:dyDescent="0.2">
      <c r="A1078" s="104"/>
      <c r="B1078" s="104"/>
      <c r="C1078" s="104"/>
      <c r="D1078" s="104"/>
      <c r="E1078" s="104"/>
      <c r="F1078" s="104"/>
      <c r="G1078" s="104"/>
      <c r="H1078" s="104"/>
      <c r="I1078" s="104"/>
    </row>
    <row r="1079" spans="1:9" x14ac:dyDescent="0.2">
      <c r="A1079" s="104"/>
      <c r="B1079" s="104"/>
      <c r="C1079" s="104"/>
      <c r="D1079" s="104"/>
      <c r="E1079" s="104"/>
      <c r="F1079" s="104"/>
      <c r="G1079" s="104"/>
      <c r="H1079" s="104"/>
      <c r="I1079" s="104"/>
    </row>
    <row r="1080" spans="1:9" x14ac:dyDescent="0.2">
      <c r="A1080" s="104"/>
      <c r="B1080" s="104"/>
      <c r="C1080" s="104"/>
      <c r="D1080" s="104"/>
      <c r="E1080" s="104"/>
      <c r="F1080" s="104"/>
      <c r="G1080" s="104"/>
      <c r="H1080" s="104"/>
      <c r="I1080" s="104"/>
    </row>
    <row r="1081" spans="1:9" x14ac:dyDescent="0.2">
      <c r="A1081" s="104"/>
      <c r="B1081" s="104"/>
      <c r="C1081" s="104"/>
      <c r="D1081" s="104"/>
      <c r="E1081" s="104"/>
      <c r="F1081" s="104"/>
      <c r="G1081" s="104"/>
      <c r="H1081" s="104"/>
      <c r="I1081" s="104"/>
    </row>
    <row r="1082" spans="1:9" x14ac:dyDescent="0.2">
      <c r="A1082" s="104"/>
      <c r="B1082" s="104"/>
      <c r="C1082" s="104"/>
      <c r="D1082" s="104"/>
      <c r="E1082" s="104"/>
      <c r="F1082" s="104"/>
      <c r="G1082" s="104"/>
      <c r="H1082" s="104"/>
      <c r="I1082" s="104"/>
    </row>
    <row r="1083" spans="1:9" x14ac:dyDescent="0.2">
      <c r="A1083" s="104"/>
      <c r="B1083" s="104"/>
      <c r="C1083" s="104"/>
      <c r="D1083" s="104"/>
      <c r="E1083" s="104"/>
      <c r="F1083" s="104"/>
      <c r="G1083" s="104"/>
      <c r="H1083" s="104"/>
      <c r="I1083" s="104"/>
    </row>
    <row r="1084" spans="1:9" x14ac:dyDescent="0.2">
      <c r="A1084" s="104"/>
      <c r="B1084" s="104"/>
      <c r="C1084" s="104"/>
      <c r="D1084" s="104"/>
      <c r="E1084" s="104"/>
      <c r="F1084" s="104"/>
      <c r="G1084" s="104"/>
      <c r="H1084" s="104"/>
      <c r="I1084" s="104"/>
    </row>
    <row r="1085" spans="1:9" x14ac:dyDescent="0.2">
      <c r="A1085" s="104"/>
      <c r="B1085" s="104"/>
      <c r="C1085" s="104"/>
      <c r="D1085" s="104"/>
      <c r="E1085" s="104"/>
      <c r="F1085" s="104"/>
      <c r="G1085" s="104"/>
      <c r="H1085" s="104"/>
      <c r="I1085" s="104"/>
    </row>
    <row r="1086" spans="1:9" x14ac:dyDescent="0.2">
      <c r="A1086" s="104"/>
      <c r="B1086" s="104"/>
      <c r="C1086" s="104"/>
      <c r="D1086" s="104"/>
      <c r="E1086" s="104"/>
      <c r="F1086" s="104"/>
      <c r="G1086" s="104"/>
      <c r="H1086" s="104"/>
      <c r="I1086" s="104"/>
    </row>
    <row r="1087" spans="1:9" x14ac:dyDescent="0.2">
      <c r="A1087" s="104"/>
      <c r="B1087" s="104"/>
      <c r="C1087" s="104"/>
      <c r="D1087" s="104"/>
      <c r="E1087" s="104"/>
      <c r="F1087" s="104"/>
      <c r="G1087" s="104"/>
      <c r="H1087" s="104"/>
      <c r="I1087" s="104"/>
    </row>
    <row r="1088" spans="1:9" x14ac:dyDescent="0.2">
      <c r="A1088" s="104"/>
      <c r="B1088" s="104"/>
      <c r="C1088" s="104"/>
      <c r="D1088" s="104"/>
      <c r="E1088" s="104"/>
      <c r="F1088" s="104"/>
      <c r="G1088" s="104"/>
      <c r="H1088" s="104"/>
      <c r="I1088" s="104"/>
    </row>
    <row r="1089" spans="1:9" x14ac:dyDescent="0.2">
      <c r="A1089" s="104"/>
      <c r="B1089" s="104"/>
      <c r="C1089" s="104"/>
      <c r="D1089" s="104"/>
      <c r="E1089" s="104"/>
      <c r="F1089" s="104"/>
      <c r="G1089" s="104"/>
      <c r="H1089" s="104"/>
      <c r="I1089" s="104"/>
    </row>
    <row r="1090" spans="1:9" x14ac:dyDescent="0.2">
      <c r="A1090" s="104"/>
      <c r="B1090" s="104"/>
      <c r="C1090" s="104"/>
      <c r="D1090" s="104"/>
      <c r="E1090" s="104"/>
      <c r="F1090" s="104"/>
      <c r="G1090" s="104"/>
      <c r="H1090" s="104"/>
      <c r="I1090" s="104"/>
    </row>
    <row r="1091" spans="1:9" x14ac:dyDescent="0.2">
      <c r="A1091" s="104"/>
      <c r="B1091" s="104"/>
      <c r="C1091" s="104"/>
      <c r="D1091" s="104"/>
      <c r="E1091" s="104"/>
      <c r="F1091" s="104"/>
      <c r="G1091" s="104"/>
      <c r="H1091" s="104"/>
      <c r="I1091" s="104"/>
    </row>
    <row r="1092" spans="1:9" x14ac:dyDescent="0.2">
      <c r="A1092" s="104"/>
      <c r="B1092" s="104"/>
      <c r="C1092" s="104"/>
      <c r="D1092" s="104"/>
      <c r="E1092" s="104"/>
      <c r="F1092" s="104"/>
      <c r="G1092" s="104"/>
      <c r="H1092" s="104"/>
      <c r="I1092" s="104"/>
    </row>
    <row r="1093" spans="1:9" x14ac:dyDescent="0.2">
      <c r="A1093" s="104"/>
      <c r="B1093" s="104"/>
      <c r="C1093" s="104"/>
      <c r="D1093" s="104"/>
      <c r="E1093" s="104"/>
      <c r="F1093" s="104"/>
      <c r="G1093" s="104"/>
      <c r="H1093" s="104"/>
      <c r="I1093" s="104"/>
    </row>
    <row r="1094" spans="1:9" x14ac:dyDescent="0.2">
      <c r="A1094" s="104"/>
      <c r="B1094" s="104"/>
      <c r="C1094" s="104"/>
      <c r="D1094" s="104"/>
      <c r="E1094" s="104"/>
      <c r="F1094" s="104"/>
      <c r="G1094" s="104"/>
      <c r="H1094" s="104"/>
      <c r="I1094" s="104"/>
    </row>
    <row r="1095" spans="1:9" x14ac:dyDescent="0.2">
      <c r="A1095" s="104"/>
      <c r="B1095" s="104"/>
      <c r="C1095" s="104"/>
      <c r="D1095" s="104"/>
      <c r="E1095" s="104"/>
      <c r="F1095" s="104"/>
      <c r="G1095" s="104"/>
      <c r="H1095" s="104"/>
      <c r="I1095" s="104"/>
    </row>
    <row r="1096" spans="1:9" x14ac:dyDescent="0.2">
      <c r="A1096" s="104"/>
      <c r="B1096" s="104"/>
      <c r="C1096" s="104"/>
      <c r="D1096" s="104"/>
      <c r="E1096" s="104"/>
      <c r="F1096" s="104"/>
      <c r="G1096" s="104"/>
      <c r="H1096" s="104"/>
      <c r="I1096" s="104"/>
    </row>
    <row r="1097" spans="1:9" x14ac:dyDescent="0.2">
      <c r="A1097" s="104"/>
      <c r="B1097" s="104"/>
      <c r="C1097" s="104"/>
      <c r="D1097" s="104"/>
      <c r="E1097" s="104"/>
      <c r="F1097" s="104"/>
      <c r="G1097" s="104"/>
      <c r="H1097" s="104"/>
      <c r="I1097" s="104"/>
    </row>
    <row r="1098" spans="1:9" x14ac:dyDescent="0.2">
      <c r="A1098" s="104"/>
      <c r="B1098" s="104"/>
      <c r="C1098" s="104"/>
      <c r="D1098" s="104"/>
      <c r="E1098" s="104"/>
      <c r="F1098" s="104"/>
      <c r="G1098" s="104"/>
      <c r="H1098" s="104"/>
      <c r="I1098" s="104"/>
    </row>
    <row r="1099" spans="1:9" x14ac:dyDescent="0.2">
      <c r="A1099" s="104"/>
      <c r="B1099" s="104"/>
      <c r="C1099" s="104"/>
      <c r="D1099" s="104"/>
      <c r="E1099" s="104"/>
      <c r="F1099" s="104"/>
      <c r="G1099" s="104"/>
      <c r="H1099" s="104"/>
      <c r="I1099" s="104"/>
    </row>
    <row r="1100" spans="1:9" x14ac:dyDescent="0.2">
      <c r="A1100" s="104"/>
      <c r="B1100" s="104"/>
      <c r="C1100" s="104"/>
      <c r="D1100" s="104"/>
      <c r="E1100" s="104"/>
      <c r="F1100" s="104"/>
      <c r="G1100" s="104"/>
      <c r="H1100" s="104"/>
      <c r="I1100" s="104"/>
    </row>
    <row r="1101" spans="1:9" x14ac:dyDescent="0.2">
      <c r="A1101" s="104"/>
      <c r="B1101" s="104"/>
      <c r="C1101" s="104"/>
      <c r="D1101" s="104"/>
      <c r="E1101" s="104"/>
      <c r="F1101" s="104"/>
      <c r="G1101" s="104"/>
      <c r="H1101" s="104"/>
      <c r="I1101" s="104"/>
    </row>
    <row r="1102" spans="1:9" x14ac:dyDescent="0.2">
      <c r="A1102" s="104"/>
      <c r="B1102" s="104"/>
      <c r="C1102" s="104"/>
      <c r="D1102" s="104"/>
      <c r="E1102" s="104"/>
      <c r="F1102" s="104"/>
      <c r="G1102" s="104"/>
      <c r="H1102" s="104"/>
      <c r="I1102" s="104"/>
    </row>
    <row r="1103" spans="1:9" x14ac:dyDescent="0.2">
      <c r="A1103" s="104"/>
      <c r="B1103" s="104"/>
      <c r="C1103" s="104"/>
      <c r="D1103" s="104"/>
      <c r="E1103" s="104"/>
      <c r="F1103" s="104"/>
      <c r="G1103" s="104"/>
      <c r="H1103" s="104"/>
      <c r="I1103" s="104"/>
    </row>
    <row r="1104" spans="1:9" x14ac:dyDescent="0.2">
      <c r="A1104" s="104"/>
      <c r="B1104" s="104"/>
      <c r="C1104" s="104"/>
      <c r="D1104" s="104"/>
      <c r="E1104" s="104"/>
      <c r="F1104" s="104"/>
      <c r="G1104" s="104"/>
      <c r="H1104" s="104"/>
      <c r="I1104" s="104"/>
    </row>
    <row r="1105" spans="1:9" x14ac:dyDescent="0.2">
      <c r="A1105" s="104"/>
      <c r="B1105" s="104"/>
      <c r="C1105" s="104"/>
      <c r="D1105" s="104"/>
      <c r="E1105" s="104"/>
      <c r="F1105" s="104"/>
      <c r="G1105" s="104"/>
      <c r="H1105" s="104"/>
      <c r="I1105" s="104"/>
    </row>
    <row r="1106" spans="1:9" x14ac:dyDescent="0.2">
      <c r="A1106" s="104"/>
      <c r="B1106" s="104"/>
      <c r="C1106" s="104"/>
      <c r="D1106" s="104"/>
      <c r="E1106" s="104"/>
      <c r="F1106" s="104"/>
      <c r="G1106" s="104"/>
      <c r="H1106" s="104"/>
      <c r="I1106" s="104"/>
    </row>
    <row r="1107" spans="1:9" x14ac:dyDescent="0.2">
      <c r="A1107" s="104"/>
      <c r="B1107" s="104"/>
      <c r="C1107" s="104"/>
      <c r="D1107" s="104"/>
      <c r="E1107" s="104"/>
      <c r="F1107" s="104"/>
      <c r="G1107" s="104"/>
      <c r="H1107" s="104"/>
      <c r="I1107" s="104"/>
    </row>
    <row r="1108" spans="1:9" x14ac:dyDescent="0.2">
      <c r="A1108" s="104"/>
      <c r="B1108" s="104"/>
      <c r="C1108" s="104"/>
      <c r="D1108" s="104"/>
      <c r="E1108" s="104"/>
      <c r="F1108" s="104"/>
      <c r="G1108" s="104"/>
      <c r="H1108" s="104"/>
      <c r="I1108" s="104"/>
    </row>
    <row r="1109" spans="1:9" x14ac:dyDescent="0.2">
      <c r="A1109" s="104"/>
      <c r="B1109" s="104"/>
      <c r="C1109" s="104"/>
      <c r="D1109" s="104"/>
      <c r="E1109" s="104"/>
      <c r="F1109" s="104"/>
      <c r="G1109" s="104"/>
      <c r="H1109" s="104"/>
      <c r="I1109" s="104"/>
    </row>
    <row r="1110" spans="1:9" x14ac:dyDescent="0.2">
      <c r="A1110" s="104"/>
      <c r="B1110" s="104"/>
      <c r="C1110" s="104"/>
      <c r="D1110" s="104"/>
      <c r="E1110" s="104"/>
      <c r="F1110" s="104"/>
      <c r="G1110" s="104"/>
      <c r="H1110" s="104"/>
      <c r="I1110" s="104"/>
    </row>
    <row r="1111" spans="1:9" x14ac:dyDescent="0.2">
      <c r="A1111" s="104"/>
      <c r="B1111" s="104"/>
      <c r="C1111" s="104"/>
      <c r="D1111" s="104"/>
      <c r="E1111" s="104"/>
      <c r="F1111" s="104"/>
      <c r="G1111" s="104"/>
      <c r="H1111" s="104"/>
      <c r="I1111" s="104"/>
    </row>
    <row r="1112" spans="1:9" x14ac:dyDescent="0.2">
      <c r="A1112" s="104"/>
      <c r="B1112" s="104"/>
      <c r="C1112" s="104"/>
      <c r="D1112" s="104"/>
      <c r="E1112" s="104"/>
      <c r="F1112" s="104"/>
      <c r="G1112" s="104"/>
      <c r="H1112" s="104"/>
      <c r="I1112" s="104"/>
    </row>
    <row r="1113" spans="1:9" x14ac:dyDescent="0.2">
      <c r="A1113" s="104"/>
      <c r="B1113" s="104"/>
      <c r="C1113" s="104"/>
      <c r="D1113" s="104"/>
      <c r="E1113" s="104"/>
      <c r="F1113" s="104"/>
      <c r="G1113" s="104"/>
      <c r="H1113" s="104"/>
      <c r="I1113" s="104"/>
    </row>
    <row r="1114" spans="1:9" x14ac:dyDescent="0.2">
      <c r="A1114" s="104"/>
      <c r="B1114" s="104"/>
      <c r="C1114" s="104"/>
      <c r="D1114" s="104"/>
      <c r="E1114" s="104"/>
      <c r="F1114" s="104"/>
      <c r="G1114" s="104"/>
      <c r="H1114" s="104"/>
      <c r="I1114" s="104"/>
    </row>
    <row r="1115" spans="1:9" x14ac:dyDescent="0.2">
      <c r="A1115" s="104"/>
      <c r="B1115" s="104"/>
      <c r="C1115" s="104"/>
      <c r="D1115" s="104"/>
      <c r="E1115" s="104"/>
      <c r="F1115" s="104"/>
      <c r="G1115" s="104"/>
      <c r="H1115" s="104"/>
      <c r="I1115" s="104"/>
    </row>
    <row r="1116" spans="1:9" x14ac:dyDescent="0.2">
      <c r="A1116" s="104"/>
      <c r="B1116" s="104"/>
      <c r="C1116" s="104"/>
      <c r="D1116" s="104"/>
      <c r="E1116" s="104"/>
      <c r="F1116" s="104"/>
      <c r="G1116" s="104"/>
      <c r="H1116" s="104"/>
      <c r="I1116" s="104"/>
    </row>
    <row r="1117" spans="1:9" x14ac:dyDescent="0.2">
      <c r="A1117" s="104"/>
      <c r="B1117" s="104"/>
      <c r="C1117" s="104"/>
      <c r="D1117" s="104"/>
      <c r="E1117" s="104"/>
      <c r="F1117" s="104"/>
      <c r="G1117" s="104"/>
      <c r="H1117" s="104"/>
      <c r="I1117" s="104"/>
    </row>
    <row r="1118" spans="1:9" x14ac:dyDescent="0.2">
      <c r="A1118" s="104"/>
      <c r="B1118" s="104"/>
      <c r="C1118" s="104"/>
      <c r="D1118" s="104"/>
      <c r="E1118" s="104"/>
      <c r="F1118" s="104"/>
      <c r="G1118" s="104"/>
      <c r="H1118" s="104"/>
      <c r="I1118" s="104"/>
    </row>
    <row r="1119" spans="1:9" x14ac:dyDescent="0.2">
      <c r="A1119" s="104"/>
      <c r="B1119" s="104"/>
      <c r="C1119" s="104"/>
      <c r="D1119" s="104"/>
      <c r="E1119" s="104"/>
      <c r="F1119" s="104"/>
      <c r="G1119" s="104"/>
      <c r="H1119" s="104"/>
      <c r="I1119" s="104"/>
    </row>
    <row r="1120" spans="1:9" x14ac:dyDescent="0.2">
      <c r="A1120" s="104"/>
      <c r="B1120" s="104"/>
      <c r="C1120" s="104"/>
      <c r="D1120" s="104"/>
      <c r="E1120" s="104"/>
      <c r="F1120" s="104"/>
      <c r="G1120" s="104"/>
      <c r="H1120" s="104"/>
      <c r="I1120" s="104"/>
    </row>
    <row r="1121" spans="1:9" x14ac:dyDescent="0.2">
      <c r="A1121" s="104"/>
      <c r="B1121" s="104"/>
      <c r="C1121" s="104"/>
      <c r="D1121" s="104"/>
      <c r="E1121" s="104"/>
      <c r="F1121" s="104"/>
      <c r="G1121" s="104"/>
      <c r="H1121" s="104"/>
      <c r="I1121" s="104"/>
    </row>
    <row r="1122" spans="1:9" x14ac:dyDescent="0.2">
      <c r="A1122" s="104"/>
      <c r="B1122" s="104"/>
      <c r="C1122" s="104"/>
      <c r="D1122" s="104"/>
      <c r="E1122" s="104"/>
      <c r="F1122" s="104"/>
      <c r="G1122" s="104"/>
      <c r="H1122" s="104"/>
      <c r="I1122" s="104"/>
    </row>
    <row r="1123" spans="1:9" x14ac:dyDescent="0.2">
      <c r="A1123" s="104"/>
      <c r="B1123" s="104"/>
      <c r="C1123" s="104"/>
      <c r="D1123" s="104"/>
      <c r="E1123" s="104"/>
      <c r="F1123" s="104"/>
      <c r="G1123" s="104"/>
      <c r="H1123" s="104"/>
      <c r="I1123" s="104"/>
    </row>
    <row r="1124" spans="1:9" x14ac:dyDescent="0.2">
      <c r="A1124" s="104"/>
      <c r="B1124" s="104"/>
      <c r="C1124" s="104"/>
      <c r="D1124" s="104"/>
      <c r="E1124" s="104"/>
      <c r="F1124" s="104"/>
      <c r="G1124" s="104"/>
      <c r="H1124" s="104"/>
      <c r="I1124" s="104"/>
    </row>
    <row r="1125" spans="1:9" x14ac:dyDescent="0.2">
      <c r="A1125" s="104"/>
      <c r="B1125" s="104"/>
      <c r="C1125" s="104"/>
      <c r="D1125" s="104"/>
      <c r="E1125" s="104"/>
      <c r="F1125" s="104"/>
      <c r="G1125" s="104"/>
      <c r="H1125" s="104"/>
      <c r="I1125" s="104"/>
    </row>
    <row r="1126" spans="1:9" x14ac:dyDescent="0.2">
      <c r="A1126" s="104"/>
      <c r="B1126" s="104"/>
      <c r="C1126" s="104"/>
      <c r="D1126" s="104"/>
      <c r="E1126" s="104"/>
      <c r="F1126" s="104"/>
      <c r="G1126" s="104"/>
      <c r="H1126" s="104"/>
      <c r="I1126" s="104"/>
    </row>
    <row r="1127" spans="1:9" x14ac:dyDescent="0.2">
      <c r="A1127" s="104"/>
      <c r="B1127" s="104"/>
      <c r="C1127" s="104"/>
      <c r="D1127" s="104"/>
      <c r="E1127" s="104"/>
      <c r="F1127" s="104"/>
      <c r="G1127" s="104"/>
      <c r="H1127" s="104"/>
      <c r="I1127" s="104"/>
    </row>
    <row r="1128" spans="1:9" x14ac:dyDescent="0.2">
      <c r="A1128" s="104"/>
      <c r="B1128" s="104"/>
      <c r="C1128" s="104"/>
      <c r="D1128" s="104"/>
      <c r="E1128" s="104"/>
      <c r="F1128" s="104"/>
      <c r="G1128" s="104"/>
      <c r="H1128" s="104"/>
      <c r="I1128" s="104"/>
    </row>
    <row r="1129" spans="1:9" x14ac:dyDescent="0.2">
      <c r="A1129" s="104"/>
      <c r="B1129" s="104"/>
      <c r="C1129" s="104"/>
      <c r="D1129" s="104"/>
      <c r="E1129" s="104"/>
      <c r="F1129" s="104"/>
      <c r="G1129" s="104"/>
      <c r="H1129" s="104"/>
      <c r="I1129" s="104"/>
    </row>
    <row r="1130" spans="1:9" x14ac:dyDescent="0.2">
      <c r="A1130" s="104"/>
      <c r="B1130" s="104"/>
      <c r="C1130" s="104"/>
      <c r="D1130" s="104"/>
      <c r="E1130" s="104"/>
      <c r="F1130" s="104"/>
      <c r="G1130" s="104"/>
      <c r="H1130" s="104"/>
      <c r="I1130" s="104"/>
    </row>
    <row r="1131" spans="1:9" x14ac:dyDescent="0.2">
      <c r="A1131" s="104"/>
      <c r="B1131" s="104"/>
      <c r="C1131" s="104"/>
      <c r="D1131" s="104"/>
      <c r="E1131" s="104"/>
      <c r="F1131" s="104"/>
      <c r="G1131" s="104"/>
      <c r="H1131" s="104"/>
      <c r="I1131" s="104"/>
    </row>
    <row r="1132" spans="1:9" x14ac:dyDescent="0.2">
      <c r="A1132" s="104"/>
      <c r="B1132" s="104"/>
      <c r="C1132" s="104"/>
      <c r="D1132" s="104"/>
      <c r="E1132" s="104"/>
      <c r="F1132" s="104"/>
      <c r="G1132" s="104"/>
      <c r="H1132" s="104"/>
      <c r="I1132" s="104"/>
    </row>
    <row r="1133" spans="1:9" x14ac:dyDescent="0.2">
      <c r="A1133" s="104"/>
      <c r="B1133" s="104"/>
      <c r="C1133" s="104"/>
      <c r="D1133" s="104"/>
      <c r="E1133" s="104"/>
      <c r="F1133" s="104"/>
      <c r="G1133" s="104"/>
      <c r="H1133" s="104"/>
      <c r="I1133" s="104"/>
    </row>
    <row r="1134" spans="1:9" x14ac:dyDescent="0.2">
      <c r="A1134" s="104"/>
      <c r="B1134" s="104"/>
      <c r="C1134" s="104"/>
      <c r="D1134" s="104"/>
      <c r="E1134" s="104"/>
      <c r="F1134" s="104"/>
      <c r="G1134" s="104"/>
      <c r="H1134" s="104"/>
      <c r="I1134" s="104"/>
    </row>
    <row r="1135" spans="1:9" x14ac:dyDescent="0.2">
      <c r="A1135" s="104"/>
      <c r="B1135" s="104"/>
      <c r="C1135" s="104"/>
      <c r="D1135" s="104"/>
      <c r="E1135" s="104"/>
      <c r="F1135" s="104"/>
      <c r="G1135" s="104"/>
      <c r="H1135" s="104"/>
      <c r="I1135" s="104"/>
    </row>
    <row r="1136" spans="1:9" x14ac:dyDescent="0.2">
      <c r="A1136" s="104"/>
      <c r="B1136" s="104"/>
      <c r="C1136" s="104"/>
      <c r="D1136" s="104"/>
      <c r="E1136" s="104"/>
      <c r="F1136" s="104"/>
      <c r="G1136" s="104"/>
      <c r="H1136" s="104"/>
      <c r="I1136" s="104"/>
    </row>
    <row r="1137" spans="1:9" x14ac:dyDescent="0.2">
      <c r="A1137" s="104"/>
      <c r="B1137" s="104"/>
      <c r="C1137" s="104"/>
      <c r="D1137" s="104"/>
      <c r="E1137" s="104"/>
      <c r="F1137" s="104"/>
      <c r="G1137" s="104"/>
      <c r="H1137" s="104"/>
      <c r="I1137" s="104"/>
    </row>
    <row r="1138" spans="1:9" x14ac:dyDescent="0.2">
      <c r="A1138" s="104"/>
      <c r="B1138" s="104"/>
      <c r="C1138" s="104"/>
      <c r="D1138" s="104"/>
      <c r="E1138" s="104"/>
      <c r="F1138" s="104"/>
      <c r="G1138" s="104"/>
      <c r="H1138" s="104"/>
      <c r="I1138" s="104"/>
    </row>
    <row r="1139" spans="1:9" x14ac:dyDescent="0.2">
      <c r="A1139" s="104"/>
      <c r="B1139" s="104"/>
      <c r="C1139" s="104"/>
      <c r="D1139" s="104"/>
      <c r="E1139" s="104"/>
      <c r="F1139" s="104"/>
      <c r="G1139" s="104"/>
      <c r="H1139" s="104"/>
      <c r="I1139" s="104"/>
    </row>
    <row r="1140" spans="1:9" x14ac:dyDescent="0.2">
      <c r="A1140" s="104"/>
      <c r="B1140" s="104"/>
      <c r="C1140" s="104"/>
      <c r="D1140" s="104"/>
      <c r="E1140" s="104"/>
      <c r="F1140" s="104"/>
      <c r="G1140" s="104"/>
      <c r="H1140" s="104"/>
      <c r="I1140" s="104"/>
    </row>
    <row r="1141" spans="1:9" x14ac:dyDescent="0.2">
      <c r="A1141" s="104"/>
      <c r="B1141" s="104"/>
      <c r="C1141" s="104"/>
      <c r="D1141" s="104"/>
      <c r="E1141" s="104"/>
      <c r="F1141" s="104"/>
      <c r="G1141" s="104"/>
      <c r="H1141" s="104"/>
      <c r="I1141" s="104"/>
    </row>
    <row r="1142" spans="1:9" x14ac:dyDescent="0.2">
      <c r="A1142" s="104"/>
      <c r="B1142" s="104"/>
      <c r="C1142" s="104"/>
      <c r="D1142" s="104"/>
      <c r="E1142" s="104"/>
      <c r="F1142" s="104"/>
      <c r="G1142" s="104"/>
      <c r="H1142" s="104"/>
      <c r="I1142" s="104"/>
    </row>
    <row r="1143" spans="1:9" x14ac:dyDescent="0.2">
      <c r="A1143" s="104"/>
      <c r="B1143" s="104"/>
      <c r="C1143" s="104"/>
      <c r="D1143" s="104"/>
      <c r="E1143" s="104"/>
      <c r="F1143" s="104"/>
      <c r="G1143" s="104"/>
      <c r="H1143" s="104"/>
      <c r="I1143" s="104"/>
    </row>
    <row r="1144" spans="1:9" x14ac:dyDescent="0.2">
      <c r="A1144" s="104"/>
      <c r="B1144" s="104"/>
      <c r="C1144" s="104"/>
      <c r="D1144" s="104"/>
      <c r="E1144" s="104"/>
      <c r="F1144" s="104"/>
      <c r="G1144" s="104"/>
      <c r="H1144" s="104"/>
      <c r="I1144" s="104"/>
    </row>
    <row r="1145" spans="1:9" x14ac:dyDescent="0.2">
      <c r="A1145" s="104"/>
      <c r="B1145" s="104"/>
      <c r="C1145" s="104"/>
      <c r="D1145" s="104"/>
      <c r="E1145" s="104"/>
      <c r="F1145" s="104"/>
      <c r="G1145" s="104"/>
      <c r="H1145" s="104"/>
      <c r="I1145" s="104"/>
    </row>
    <row r="1146" spans="1:9" x14ac:dyDescent="0.2">
      <c r="A1146" s="104"/>
      <c r="B1146" s="104"/>
      <c r="C1146" s="104"/>
      <c r="D1146" s="104"/>
      <c r="E1146" s="104"/>
      <c r="F1146" s="104"/>
      <c r="G1146" s="104"/>
      <c r="H1146" s="104"/>
      <c r="I1146" s="104"/>
    </row>
    <row r="1147" spans="1:9" x14ac:dyDescent="0.2">
      <c r="A1147" s="104"/>
      <c r="B1147" s="104"/>
      <c r="C1147" s="104"/>
      <c r="D1147" s="104"/>
      <c r="E1147" s="104"/>
      <c r="F1147" s="104"/>
      <c r="G1147" s="104"/>
      <c r="H1147" s="104"/>
      <c r="I1147" s="104"/>
    </row>
    <row r="1148" spans="1:9" x14ac:dyDescent="0.2">
      <c r="A1148" s="104"/>
      <c r="B1148" s="104"/>
      <c r="C1148" s="104"/>
      <c r="D1148" s="104"/>
      <c r="E1148" s="104"/>
      <c r="F1148" s="104"/>
      <c r="G1148" s="104"/>
      <c r="H1148" s="104"/>
      <c r="I1148" s="104"/>
    </row>
    <row r="1149" spans="1:9" x14ac:dyDescent="0.2">
      <c r="A1149" s="104"/>
      <c r="B1149" s="104"/>
      <c r="C1149" s="104"/>
      <c r="D1149" s="104"/>
      <c r="E1149" s="104"/>
      <c r="F1149" s="104"/>
      <c r="G1149" s="104"/>
      <c r="H1149" s="104"/>
      <c r="I1149" s="104"/>
    </row>
    <row r="1150" spans="1:9" x14ac:dyDescent="0.2">
      <c r="A1150" s="104"/>
      <c r="B1150" s="104"/>
      <c r="C1150" s="104"/>
      <c r="D1150" s="104"/>
      <c r="E1150" s="104"/>
      <c r="F1150" s="104"/>
      <c r="G1150" s="104"/>
      <c r="H1150" s="104"/>
      <c r="I1150" s="104"/>
    </row>
    <row r="1151" spans="1:9" x14ac:dyDescent="0.2">
      <c r="A1151" s="104"/>
      <c r="B1151" s="104"/>
      <c r="C1151" s="104"/>
      <c r="D1151" s="104"/>
      <c r="E1151" s="104"/>
      <c r="F1151" s="104"/>
      <c r="G1151" s="104"/>
      <c r="H1151" s="104"/>
      <c r="I1151" s="104"/>
    </row>
    <row r="1152" spans="1:9" x14ac:dyDescent="0.2">
      <c r="A1152" s="104"/>
      <c r="B1152" s="104"/>
      <c r="C1152" s="104"/>
      <c r="D1152" s="104"/>
      <c r="E1152" s="104"/>
      <c r="F1152" s="104"/>
      <c r="G1152" s="104"/>
      <c r="H1152" s="104"/>
      <c r="I1152" s="104"/>
    </row>
    <row r="1153" spans="1:9" x14ac:dyDescent="0.2">
      <c r="A1153" s="104"/>
      <c r="B1153" s="104"/>
      <c r="C1153" s="104"/>
      <c r="D1153" s="104"/>
      <c r="E1153" s="104"/>
      <c r="F1153" s="104"/>
      <c r="G1153" s="104"/>
      <c r="H1153" s="104"/>
      <c r="I1153" s="104"/>
    </row>
    <row r="1154" spans="1:9" x14ac:dyDescent="0.2">
      <c r="A1154" s="104"/>
      <c r="B1154" s="104"/>
      <c r="C1154" s="104"/>
      <c r="D1154" s="104"/>
      <c r="E1154" s="104"/>
      <c r="F1154" s="104"/>
      <c r="G1154" s="104"/>
      <c r="H1154" s="104"/>
      <c r="I1154" s="104"/>
    </row>
    <row r="1155" spans="1:9" x14ac:dyDescent="0.2">
      <c r="A1155" s="104"/>
      <c r="B1155" s="104"/>
      <c r="C1155" s="104"/>
      <c r="D1155" s="104"/>
      <c r="E1155" s="104"/>
      <c r="F1155" s="104"/>
      <c r="G1155" s="104"/>
      <c r="H1155" s="104"/>
      <c r="I1155" s="104"/>
    </row>
    <row r="1156" spans="1:9" x14ac:dyDescent="0.2">
      <c r="A1156" s="104"/>
      <c r="B1156" s="104"/>
      <c r="C1156" s="104"/>
      <c r="D1156" s="104"/>
      <c r="E1156" s="104"/>
      <c r="F1156" s="104"/>
      <c r="G1156" s="104"/>
      <c r="H1156" s="104"/>
      <c r="I1156" s="104"/>
    </row>
    <row r="1157" spans="1:9" x14ac:dyDescent="0.2">
      <c r="A1157" s="104"/>
      <c r="B1157" s="104"/>
      <c r="C1157" s="104"/>
      <c r="D1157" s="104"/>
      <c r="E1157" s="104"/>
      <c r="F1157" s="104"/>
      <c r="G1157" s="104"/>
      <c r="H1157" s="104"/>
      <c r="I1157" s="104"/>
    </row>
    <row r="1158" spans="1:9" x14ac:dyDescent="0.2">
      <c r="A1158" s="104"/>
      <c r="B1158" s="104"/>
      <c r="C1158" s="104"/>
      <c r="D1158" s="104"/>
      <c r="E1158" s="104"/>
      <c r="F1158" s="104"/>
      <c r="G1158" s="104"/>
      <c r="H1158" s="104"/>
      <c r="I1158" s="104"/>
    </row>
    <row r="1159" spans="1:9" x14ac:dyDescent="0.2">
      <c r="A1159" s="104"/>
      <c r="B1159" s="104"/>
      <c r="C1159" s="104"/>
      <c r="D1159" s="104"/>
      <c r="E1159" s="104"/>
      <c r="F1159" s="104"/>
      <c r="G1159" s="104"/>
      <c r="H1159" s="104"/>
      <c r="I1159" s="104"/>
    </row>
    <row r="1160" spans="1:9" x14ac:dyDescent="0.2">
      <c r="A1160" s="104"/>
      <c r="B1160" s="104"/>
      <c r="C1160" s="104"/>
      <c r="D1160" s="104"/>
      <c r="E1160" s="104"/>
      <c r="F1160" s="104"/>
      <c r="G1160" s="104"/>
      <c r="H1160" s="104"/>
      <c r="I1160" s="104"/>
    </row>
    <row r="1161" spans="1:9" x14ac:dyDescent="0.2">
      <c r="A1161" s="104"/>
      <c r="B1161" s="104"/>
      <c r="C1161" s="104"/>
      <c r="D1161" s="104"/>
      <c r="E1161" s="104"/>
      <c r="F1161" s="104"/>
      <c r="G1161" s="104"/>
      <c r="H1161" s="104"/>
      <c r="I1161" s="104"/>
    </row>
    <row r="1162" spans="1:9" x14ac:dyDescent="0.2">
      <c r="A1162" s="104"/>
      <c r="B1162" s="104"/>
      <c r="C1162" s="104"/>
      <c r="D1162" s="104"/>
      <c r="E1162" s="104"/>
      <c r="F1162" s="104"/>
      <c r="G1162" s="104"/>
      <c r="H1162" s="104"/>
      <c r="I1162" s="104"/>
    </row>
    <row r="1163" spans="1:9" x14ac:dyDescent="0.2">
      <c r="A1163" s="104"/>
      <c r="B1163" s="104"/>
      <c r="C1163" s="104"/>
      <c r="D1163" s="104"/>
      <c r="E1163" s="104"/>
      <c r="F1163" s="104"/>
      <c r="G1163" s="104"/>
      <c r="H1163" s="104"/>
      <c r="I1163" s="104"/>
    </row>
    <row r="1164" spans="1:9" x14ac:dyDescent="0.2">
      <c r="A1164" s="104"/>
      <c r="B1164" s="104"/>
      <c r="C1164" s="104"/>
      <c r="D1164" s="104"/>
      <c r="E1164" s="104"/>
      <c r="F1164" s="104"/>
      <c r="G1164" s="104"/>
      <c r="H1164" s="104"/>
      <c r="I1164" s="104"/>
    </row>
    <row r="1165" spans="1:9" x14ac:dyDescent="0.2">
      <c r="A1165" s="104"/>
      <c r="B1165" s="104"/>
      <c r="C1165" s="104"/>
      <c r="D1165" s="104"/>
      <c r="E1165" s="104"/>
      <c r="F1165" s="104"/>
      <c r="G1165" s="104"/>
      <c r="H1165" s="104"/>
      <c r="I1165" s="104"/>
    </row>
    <row r="1166" spans="1:9" x14ac:dyDescent="0.2">
      <c r="A1166" s="104"/>
      <c r="B1166" s="104"/>
      <c r="C1166" s="104"/>
      <c r="D1166" s="104"/>
      <c r="E1166" s="104"/>
      <c r="F1166" s="104"/>
      <c r="G1166" s="104"/>
      <c r="H1166" s="104"/>
      <c r="I1166" s="104"/>
    </row>
    <row r="1167" spans="1:9" x14ac:dyDescent="0.2">
      <c r="A1167" s="104"/>
      <c r="B1167" s="104"/>
      <c r="C1167" s="104"/>
      <c r="D1167" s="104"/>
      <c r="E1167" s="104"/>
      <c r="F1167" s="104"/>
      <c r="G1167" s="104"/>
      <c r="H1167" s="104"/>
      <c r="I1167" s="104"/>
    </row>
    <row r="1168" spans="1:9" x14ac:dyDescent="0.2">
      <c r="A1168" s="104"/>
      <c r="B1168" s="104"/>
      <c r="C1168" s="104"/>
      <c r="D1168" s="104"/>
      <c r="E1168" s="104"/>
      <c r="F1168" s="104"/>
      <c r="G1168" s="104"/>
      <c r="H1168" s="104"/>
      <c r="I1168" s="104"/>
    </row>
  </sheetData>
  <sheetProtection algorithmName="SHA-512" hashValue="tWIu+9GC8unGjYqaFu11nYJQOhShyql9bl1JAxiJYhpUhmjwhIbZGaC8+cjELz1nvWxifZlVPlC4jv5Z/V1CKg==" saltValue="tgeKd1idcQ78wTsfeNQORw==" spinCount="100000" sheet="1" selectLockedCells="1"/>
  <mergeCells count="3">
    <mergeCell ref="U2:V2"/>
    <mergeCell ref="L2:M2"/>
    <mergeCell ref="O2:P2"/>
  </mergeCells>
  <pageMargins left="0.7" right="0.7" top="0.75" bottom="0.75" header="0.3" footer="0.3"/>
  <pageSetup scale="7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94"/>
  <sheetViews>
    <sheetView topLeftCell="A34" workbookViewId="0">
      <selection activeCell="I43" sqref="I43"/>
    </sheetView>
  </sheetViews>
  <sheetFormatPr defaultRowHeight="15" x14ac:dyDescent="0.25"/>
  <cols>
    <col min="3" max="3" width="26.140625" customWidth="1"/>
    <col min="4" max="4" width="9.140625" customWidth="1"/>
    <col min="5" max="5" width="11.7109375" customWidth="1"/>
    <col min="7" max="7" width="27.42578125" customWidth="1"/>
    <col min="8" max="8" width="17.7109375" customWidth="1"/>
  </cols>
  <sheetData>
    <row r="1" spans="1:20" ht="15.75" x14ac:dyDescent="0.25">
      <c r="A1" s="62" t="s">
        <v>108</v>
      </c>
    </row>
    <row r="2" spans="1:20" x14ac:dyDescent="0.25">
      <c r="C2" s="23" t="s">
        <v>76</v>
      </c>
    </row>
    <row r="3" spans="1:20" x14ac:dyDescent="0.25">
      <c r="C3" t="s">
        <v>25</v>
      </c>
    </row>
    <row r="4" spans="1:20" x14ac:dyDescent="0.25">
      <c r="C4" t="s">
        <v>26</v>
      </c>
    </row>
    <row r="6" spans="1:20" x14ac:dyDescent="0.25">
      <c r="C6" s="23" t="s">
        <v>77</v>
      </c>
    </row>
    <row r="7" spans="1:20" x14ac:dyDescent="0.25">
      <c r="C7" t="s">
        <v>14</v>
      </c>
    </row>
    <row r="8" spans="1:20" x14ac:dyDescent="0.25">
      <c r="C8" t="s">
        <v>15</v>
      </c>
    </row>
    <row r="9" spans="1:20" x14ac:dyDescent="0.25">
      <c r="C9" t="s">
        <v>16</v>
      </c>
    </row>
    <row r="10" spans="1:20" x14ac:dyDescent="0.25">
      <c r="C10" t="s">
        <v>17</v>
      </c>
    </row>
    <row r="11" spans="1:20" x14ac:dyDescent="0.25">
      <c r="C11" t="s">
        <v>18</v>
      </c>
      <c r="O11" s="1"/>
      <c r="P11" s="1"/>
      <c r="Q11" s="1"/>
      <c r="R11" s="1"/>
      <c r="S11" s="1"/>
      <c r="T11" s="1"/>
    </row>
    <row r="12" spans="1:20" x14ac:dyDescent="0.25">
      <c r="C12" t="s">
        <v>19</v>
      </c>
      <c r="O12" s="1"/>
      <c r="P12" s="1"/>
      <c r="Q12" s="1"/>
      <c r="R12" s="1"/>
      <c r="S12" s="1"/>
      <c r="T12" s="1"/>
    </row>
    <row r="13" spans="1:20" x14ac:dyDescent="0.25">
      <c r="C13" t="s">
        <v>20</v>
      </c>
      <c r="O13" s="1"/>
      <c r="P13" s="1"/>
      <c r="Q13" s="1"/>
      <c r="R13" s="1"/>
      <c r="S13" s="1"/>
      <c r="T13" s="1"/>
    </row>
    <row r="14" spans="1:20" x14ac:dyDescent="0.25">
      <c r="O14" s="1"/>
      <c r="P14" s="1"/>
      <c r="Q14" s="1"/>
      <c r="R14" s="1"/>
      <c r="S14" s="1"/>
      <c r="T14" s="1"/>
    </row>
    <row r="15" spans="1:20" x14ac:dyDescent="0.25">
      <c r="C15" s="23" t="s">
        <v>78</v>
      </c>
      <c r="O15" s="1"/>
      <c r="P15" s="1"/>
      <c r="Q15" s="1"/>
      <c r="R15" s="1"/>
      <c r="S15" s="1"/>
      <c r="T15" s="1"/>
    </row>
    <row r="16" spans="1:20" x14ac:dyDescent="0.25">
      <c r="C16" t="s">
        <v>22</v>
      </c>
      <c r="M16" s="1"/>
      <c r="N16" s="1"/>
      <c r="O16" s="1"/>
      <c r="P16" s="1"/>
      <c r="Q16" s="1"/>
      <c r="R16" s="1"/>
      <c r="S16" s="1"/>
      <c r="T16" s="1"/>
    </row>
    <row r="17" spans="3:22" x14ac:dyDescent="0.25">
      <c r="C17" t="s">
        <v>23</v>
      </c>
      <c r="M17" s="1"/>
      <c r="N17" s="1"/>
      <c r="O17" s="1"/>
      <c r="P17" s="1"/>
      <c r="Q17" s="1"/>
      <c r="R17" s="1"/>
      <c r="S17" s="1"/>
      <c r="T17" s="1"/>
    </row>
    <row r="18" spans="3:22" x14ac:dyDescent="0.25">
      <c r="M18" s="1"/>
      <c r="N18" s="1"/>
      <c r="O18" s="1"/>
      <c r="P18" s="1"/>
      <c r="Q18" s="1"/>
      <c r="R18" s="1"/>
      <c r="S18" s="1"/>
      <c r="T18" s="1"/>
    </row>
    <row r="19" spans="3:22" x14ac:dyDescent="0.25">
      <c r="M19" s="1"/>
      <c r="N19" s="1"/>
      <c r="O19" s="1"/>
      <c r="P19" s="1"/>
      <c r="Q19" s="1"/>
      <c r="R19" s="1"/>
      <c r="S19" s="1"/>
      <c r="T19" s="1"/>
    </row>
    <row r="20" spans="3:22" x14ac:dyDescent="0.25">
      <c r="C20" s="23" t="s">
        <v>79</v>
      </c>
      <c r="M20" s="1"/>
      <c r="N20" s="1"/>
      <c r="O20" s="1"/>
      <c r="P20" s="1"/>
      <c r="Q20" s="1"/>
      <c r="R20" s="1"/>
      <c r="S20" s="1"/>
      <c r="T20" s="1"/>
    </row>
    <row r="21" spans="3:22" x14ac:dyDescent="0.25">
      <c r="C21" t="s">
        <v>31</v>
      </c>
      <c r="M21" s="1"/>
      <c r="N21" s="1"/>
      <c r="O21" s="1"/>
      <c r="P21" s="1"/>
      <c r="Q21" s="1"/>
      <c r="R21" s="1"/>
      <c r="S21" s="1"/>
      <c r="T21" s="1"/>
      <c r="V21" s="1"/>
    </row>
    <row r="22" spans="3:22" x14ac:dyDescent="0.25">
      <c r="C22" t="s">
        <v>32</v>
      </c>
      <c r="M22" s="1"/>
      <c r="N22" s="1"/>
      <c r="O22" s="1"/>
      <c r="P22" s="1"/>
      <c r="Q22" s="1"/>
      <c r="R22" s="1"/>
      <c r="S22" s="1"/>
      <c r="T22" s="1"/>
      <c r="V22" s="1"/>
    </row>
    <row r="23" spans="3:22" x14ac:dyDescent="0.25">
      <c r="C23" t="s">
        <v>33</v>
      </c>
      <c r="M23" s="1"/>
      <c r="N23" s="1"/>
      <c r="O23" s="1"/>
      <c r="P23" s="1"/>
      <c r="Q23" s="1"/>
      <c r="R23" s="1"/>
      <c r="S23" s="1"/>
      <c r="T23" s="1"/>
    </row>
    <row r="24" spans="3:22" x14ac:dyDescent="0.25">
      <c r="C24" t="s">
        <v>34</v>
      </c>
      <c r="M24" s="1"/>
      <c r="N24" s="1"/>
      <c r="O24" s="1"/>
      <c r="P24" s="1"/>
      <c r="Q24" s="1"/>
      <c r="R24" s="1"/>
      <c r="S24" s="1"/>
      <c r="T24" s="1"/>
    </row>
    <row r="25" spans="3:22" x14ac:dyDescent="0.25">
      <c r="M25" s="1"/>
      <c r="N25" s="1"/>
      <c r="O25" s="1"/>
      <c r="P25" s="1"/>
      <c r="Q25" s="1"/>
      <c r="R25" s="1"/>
      <c r="S25" s="1"/>
      <c r="T25" s="1"/>
    </row>
    <row r="26" spans="3:22" x14ac:dyDescent="0.25">
      <c r="C26" s="23" t="s">
        <v>80</v>
      </c>
      <c r="N26" s="1"/>
    </row>
    <row r="27" spans="3:22" x14ac:dyDescent="0.25">
      <c r="C27" t="s">
        <v>35</v>
      </c>
      <c r="N27" s="1"/>
    </row>
    <row r="28" spans="3:22" x14ac:dyDescent="0.25">
      <c r="C28" t="s">
        <v>36</v>
      </c>
      <c r="N28" s="1"/>
    </row>
    <row r="29" spans="3:22" x14ac:dyDescent="0.25">
      <c r="N29" s="1"/>
    </row>
    <row r="30" spans="3:22" x14ac:dyDescent="0.25">
      <c r="C30" t="s">
        <v>41</v>
      </c>
      <c r="N30" s="1"/>
    </row>
    <row r="31" spans="3:22" x14ac:dyDescent="0.25">
      <c r="C31" s="1" t="str">
        <f>IF('Lighting Power Allowance'!C8='Dropdown lists'!C21,'Dropdown lists'!C32,IF(OR('Lighting Power Allowance'!C8='Dropdown lists'!C22,'Lighting Power Allowance'!C8='Dropdown lists'!C24),'Dropdown lists'!C33,""))</f>
        <v/>
      </c>
      <c r="N31" s="1"/>
    </row>
    <row r="32" spans="3:22" x14ac:dyDescent="0.25">
      <c r="C32" s="1" t="s">
        <v>143</v>
      </c>
      <c r="N32" s="1"/>
    </row>
    <row r="33" spans="2:15" x14ac:dyDescent="0.25">
      <c r="C33" s="1" t="s">
        <v>144</v>
      </c>
      <c r="N33" s="1"/>
    </row>
    <row r="34" spans="2:15" x14ac:dyDescent="0.25">
      <c r="C34" s="1" t="s">
        <v>145</v>
      </c>
      <c r="N34" s="1"/>
    </row>
    <row r="35" spans="2:15" x14ac:dyDescent="0.25">
      <c r="N35" s="1"/>
    </row>
    <row r="36" spans="2:15" x14ac:dyDescent="0.25">
      <c r="C36" s="23" t="s">
        <v>42</v>
      </c>
    </row>
    <row r="37" spans="2:15" x14ac:dyDescent="0.25">
      <c r="C37" s="405" t="s">
        <v>43</v>
      </c>
      <c r="D37" s="406"/>
      <c r="E37" s="407"/>
      <c r="G37" s="24" t="s">
        <v>70</v>
      </c>
      <c r="M37" s="32"/>
      <c r="O37" s="24"/>
    </row>
    <row r="38" spans="2:15" x14ac:dyDescent="0.25">
      <c r="C38" s="404" t="s">
        <v>13</v>
      </c>
      <c r="D38" s="402" t="s">
        <v>12</v>
      </c>
      <c r="E38" s="403"/>
      <c r="G38" s="23" t="s">
        <v>72</v>
      </c>
    </row>
    <row r="39" spans="2:15" ht="23.25" thickBot="1" x14ac:dyDescent="0.3">
      <c r="C39" s="404"/>
      <c r="D39" s="260" t="s">
        <v>44</v>
      </c>
      <c r="E39" s="259" t="s">
        <v>45</v>
      </c>
      <c r="G39" s="408" t="s">
        <v>73</v>
      </c>
      <c r="H39" s="409"/>
    </row>
    <row r="40" spans="2:15" ht="16.5" thickTop="1" thickBot="1" x14ac:dyDescent="0.3">
      <c r="B40" t="s">
        <v>82</v>
      </c>
      <c r="C40" s="28" t="s">
        <v>46</v>
      </c>
      <c r="D40" s="34">
        <v>1.05</v>
      </c>
      <c r="E40" s="35">
        <v>1.18</v>
      </c>
      <c r="G40" s="25" t="s">
        <v>13</v>
      </c>
      <c r="H40" s="42" t="s">
        <v>12</v>
      </c>
    </row>
    <row r="41" spans="2:15" ht="15.75" thickTop="1" x14ac:dyDescent="0.25">
      <c r="B41" s="47"/>
      <c r="C41" s="27" t="s">
        <v>47</v>
      </c>
      <c r="D41" s="36">
        <v>1.08</v>
      </c>
      <c r="E41" s="37">
        <v>1.62</v>
      </c>
      <c r="G41" s="26" t="s">
        <v>46</v>
      </c>
      <c r="H41" s="43">
        <v>0.53200000000000003</v>
      </c>
    </row>
    <row r="42" spans="2:15" x14ac:dyDescent="0.25">
      <c r="B42" s="47"/>
      <c r="C42" s="28" t="s">
        <v>48</v>
      </c>
      <c r="D42" s="38">
        <v>1.07</v>
      </c>
      <c r="E42" s="39">
        <v>1.32</v>
      </c>
      <c r="G42" s="27" t="s">
        <v>47</v>
      </c>
      <c r="H42" s="44">
        <v>0.02</v>
      </c>
      <c r="I42" t="s">
        <v>228</v>
      </c>
    </row>
    <row r="43" spans="2:15" x14ac:dyDescent="0.25">
      <c r="B43" s="47" t="s">
        <v>14</v>
      </c>
      <c r="C43" s="27" t="s">
        <v>49</v>
      </c>
      <c r="D43" s="36">
        <v>1.1100000000000001</v>
      </c>
      <c r="E43" s="37">
        <v>1.36</v>
      </c>
      <c r="G43" s="28" t="s">
        <v>48</v>
      </c>
      <c r="H43" s="45">
        <v>0.02</v>
      </c>
    </row>
    <row r="44" spans="2:15" x14ac:dyDescent="0.25">
      <c r="B44" s="47"/>
      <c r="C44" s="28" t="s">
        <v>50</v>
      </c>
      <c r="D44" s="38">
        <v>1.1200000000000001</v>
      </c>
      <c r="E44" s="39">
        <v>1.27</v>
      </c>
      <c r="G44" s="27" t="s">
        <v>49</v>
      </c>
      <c r="H44" s="44">
        <v>0.48699999999999999</v>
      </c>
    </row>
    <row r="45" spans="2:15" x14ac:dyDescent="0.25">
      <c r="B45" s="48" t="s">
        <v>81</v>
      </c>
      <c r="C45" s="27" t="s">
        <v>51</v>
      </c>
      <c r="D45" s="36">
        <v>1.05</v>
      </c>
      <c r="E45" s="37">
        <v>1.22</v>
      </c>
      <c r="G45" s="28" t="s">
        <v>50</v>
      </c>
      <c r="H45" s="45">
        <v>0.439</v>
      </c>
    </row>
    <row r="46" spans="2:15" x14ac:dyDescent="0.25">
      <c r="B46" t="s">
        <v>82</v>
      </c>
      <c r="C46" s="28" t="s">
        <v>52</v>
      </c>
      <c r="D46" s="38">
        <v>0.94</v>
      </c>
      <c r="E46" s="39">
        <v>1.24</v>
      </c>
      <c r="G46" s="27" t="s">
        <v>51</v>
      </c>
      <c r="H46" s="44">
        <v>0.02</v>
      </c>
    </row>
    <row r="47" spans="2:15" x14ac:dyDescent="0.25">
      <c r="B47" t="s">
        <v>82</v>
      </c>
      <c r="C47" s="27" t="s">
        <v>53</v>
      </c>
      <c r="D47" s="36">
        <v>1.1100000000000001</v>
      </c>
      <c r="E47" s="37">
        <v>1.22</v>
      </c>
      <c r="G47" s="28" t="s">
        <v>52</v>
      </c>
      <c r="H47" s="45">
        <v>0.69</v>
      </c>
    </row>
    <row r="48" spans="2:15" x14ac:dyDescent="0.25">
      <c r="C48" s="28" t="s">
        <v>54</v>
      </c>
      <c r="D48" s="38">
        <v>1.05</v>
      </c>
      <c r="E48" s="39">
        <v>1.24</v>
      </c>
      <c r="G48" s="27" t="s">
        <v>53</v>
      </c>
      <c r="H48" s="44">
        <v>0.82699999999999996</v>
      </c>
    </row>
    <row r="49" spans="2:8" x14ac:dyDescent="0.25">
      <c r="B49" t="s">
        <v>19</v>
      </c>
      <c r="C49" s="27" t="s">
        <v>55</v>
      </c>
      <c r="D49" s="36">
        <v>1.01</v>
      </c>
      <c r="E49" s="37">
        <v>1.24</v>
      </c>
      <c r="G49" s="28" t="s">
        <v>54</v>
      </c>
      <c r="H49" s="45">
        <v>0.67700000000000005</v>
      </c>
    </row>
    <row r="50" spans="2:8" x14ac:dyDescent="0.25">
      <c r="B50" t="s">
        <v>19</v>
      </c>
      <c r="C50" s="28" t="s">
        <v>56</v>
      </c>
      <c r="D50" s="38">
        <v>1.05</v>
      </c>
      <c r="E50" s="39">
        <v>1.22</v>
      </c>
      <c r="G50" s="27" t="s">
        <v>55</v>
      </c>
      <c r="H50" s="44">
        <v>0.24199999999999999</v>
      </c>
    </row>
    <row r="51" spans="2:8" x14ac:dyDescent="0.25">
      <c r="B51" t="s">
        <v>82</v>
      </c>
      <c r="C51" s="27" t="s">
        <v>57</v>
      </c>
      <c r="D51" s="36">
        <v>1.1200000000000001</v>
      </c>
      <c r="E51" s="37">
        <v>1.1499999999999999</v>
      </c>
      <c r="G51" s="28" t="s">
        <v>56</v>
      </c>
      <c r="H51" s="45">
        <v>0.17199999999999999</v>
      </c>
    </row>
    <row r="52" spans="2:8" x14ac:dyDescent="0.25">
      <c r="B52" t="s">
        <v>82</v>
      </c>
      <c r="C52" s="28" t="s">
        <v>58</v>
      </c>
      <c r="D52" s="38">
        <v>1.05</v>
      </c>
      <c r="E52" s="39">
        <v>1.1499999999999999</v>
      </c>
      <c r="G52" s="27" t="s">
        <v>57</v>
      </c>
      <c r="H52" s="44">
        <v>0.85099999999999998</v>
      </c>
    </row>
    <row r="53" spans="2:8" x14ac:dyDescent="0.25">
      <c r="B53" t="s">
        <v>82</v>
      </c>
      <c r="C53" s="27" t="s">
        <v>59</v>
      </c>
      <c r="D53" s="36">
        <v>1.1200000000000001</v>
      </c>
      <c r="E53" s="37">
        <v>1.28</v>
      </c>
      <c r="G53" s="28" t="s">
        <v>58</v>
      </c>
      <c r="H53" s="45">
        <v>0.92300000000000004</v>
      </c>
    </row>
    <row r="54" spans="2:8" x14ac:dyDescent="0.25">
      <c r="B54" t="s">
        <v>82</v>
      </c>
      <c r="C54" s="28" t="s">
        <v>60</v>
      </c>
      <c r="D54" s="38">
        <v>1.07</v>
      </c>
      <c r="E54" s="39">
        <v>1.24</v>
      </c>
      <c r="G54" s="27" t="s">
        <v>59</v>
      </c>
      <c r="H54" s="44">
        <v>0.71</v>
      </c>
    </row>
    <row r="55" spans="2:8" x14ac:dyDescent="0.25">
      <c r="B55" t="s">
        <v>82</v>
      </c>
      <c r="C55" s="27" t="s">
        <v>61</v>
      </c>
      <c r="D55" s="36">
        <v>1.04</v>
      </c>
      <c r="E55" s="37">
        <v>1.2</v>
      </c>
      <c r="G55" s="28" t="s">
        <v>60</v>
      </c>
      <c r="H55" s="45">
        <v>0.69299999999999995</v>
      </c>
    </row>
    <row r="56" spans="2:8" x14ac:dyDescent="0.25">
      <c r="B56" t="s">
        <v>82</v>
      </c>
      <c r="C56" s="28" t="s">
        <v>62</v>
      </c>
      <c r="D56" s="38">
        <v>1.05</v>
      </c>
      <c r="E56" s="39">
        <v>1.18</v>
      </c>
      <c r="G56" s="27" t="s">
        <v>61</v>
      </c>
      <c r="H56" s="44">
        <v>0.8</v>
      </c>
    </row>
    <row r="57" spans="2:8" x14ac:dyDescent="0.25">
      <c r="B57" t="s">
        <v>82</v>
      </c>
      <c r="C57" s="27" t="s">
        <v>63</v>
      </c>
      <c r="D57" s="36">
        <v>1.0900000000000001</v>
      </c>
      <c r="E57" s="37">
        <v>1.2</v>
      </c>
      <c r="G57" s="28" t="s">
        <v>62</v>
      </c>
      <c r="H57" s="45">
        <v>0.81299999999999994</v>
      </c>
    </row>
    <row r="58" spans="2:8" x14ac:dyDescent="0.25">
      <c r="B58" t="s">
        <v>82</v>
      </c>
      <c r="C58" s="28" t="s">
        <v>64</v>
      </c>
      <c r="D58" s="38">
        <v>1.08</v>
      </c>
      <c r="E58" s="39">
        <v>1.2</v>
      </c>
      <c r="G58" s="27" t="s">
        <v>63</v>
      </c>
      <c r="H58" s="44">
        <v>0.75900000000000001</v>
      </c>
    </row>
    <row r="59" spans="2:8" x14ac:dyDescent="0.25">
      <c r="B59" t="s">
        <v>82</v>
      </c>
      <c r="C59" s="27" t="s">
        <v>65</v>
      </c>
      <c r="D59" s="36">
        <v>1.08</v>
      </c>
      <c r="E59" s="37">
        <v>1.19</v>
      </c>
      <c r="G59" s="28" t="s">
        <v>64</v>
      </c>
      <c r="H59" s="45">
        <v>0.84799999999999998</v>
      </c>
    </row>
    <row r="60" spans="2:8" x14ac:dyDescent="0.25">
      <c r="B60" t="s">
        <v>83</v>
      </c>
      <c r="C60" s="28" t="s">
        <v>66</v>
      </c>
      <c r="D60" s="38">
        <v>0.98</v>
      </c>
      <c r="E60" s="39">
        <v>1.26</v>
      </c>
      <c r="G60" s="27" t="s">
        <v>65</v>
      </c>
      <c r="H60" s="44">
        <v>0.875</v>
      </c>
    </row>
    <row r="61" spans="2:8" x14ac:dyDescent="0.25">
      <c r="B61" t="s">
        <v>84</v>
      </c>
      <c r="C61" s="27" t="s">
        <v>67</v>
      </c>
      <c r="D61" s="36">
        <v>1</v>
      </c>
      <c r="E61" s="37">
        <v>1</v>
      </c>
      <c r="G61" s="28" t="s">
        <v>66</v>
      </c>
      <c r="H61" s="45">
        <v>0.7</v>
      </c>
    </row>
    <row r="62" spans="2:8" ht="15.75" thickBot="1" x14ac:dyDescent="0.3">
      <c r="B62" t="s">
        <v>83</v>
      </c>
      <c r="C62" s="28" t="s">
        <v>68</v>
      </c>
      <c r="D62" s="38">
        <v>1.62</v>
      </c>
      <c r="E62" s="39">
        <v>1.32</v>
      </c>
      <c r="G62" s="27" t="s">
        <v>67</v>
      </c>
      <c r="H62" s="44">
        <v>0.7</v>
      </c>
    </row>
    <row r="63" spans="2:8" ht="15.75" thickBot="1" x14ac:dyDescent="0.3">
      <c r="C63" s="30" t="s">
        <v>71</v>
      </c>
      <c r="D63" s="50">
        <f>AVERAGE(D40:D62)</f>
        <v>1.0843478260869568</v>
      </c>
      <c r="E63" s="51">
        <f>AVERAGE(E40:E62)</f>
        <v>1.2391304347826086</v>
      </c>
      <c r="G63" s="28" t="s">
        <v>68</v>
      </c>
      <c r="H63" s="45">
        <v>0.55600000000000005</v>
      </c>
    </row>
    <row r="64" spans="2:8" ht="15.75" thickBot="1" x14ac:dyDescent="0.3">
      <c r="C64" s="29" t="s">
        <v>69</v>
      </c>
      <c r="D64" s="40">
        <v>1</v>
      </c>
      <c r="E64" s="41">
        <v>1</v>
      </c>
      <c r="G64" s="30" t="s">
        <v>74</v>
      </c>
      <c r="H64" s="52">
        <f>AVERAGE(H41,H44:H63)</f>
        <v>0.63400000000000001</v>
      </c>
    </row>
    <row r="65" spans="7:8" ht="15.75" thickBot="1" x14ac:dyDescent="0.3">
      <c r="G65" s="29" t="s">
        <v>69</v>
      </c>
      <c r="H65" s="46">
        <v>0</v>
      </c>
    </row>
    <row r="94" spans="3:3" x14ac:dyDescent="0.25">
      <c r="C94" s="31"/>
    </row>
  </sheetData>
  <mergeCells count="4">
    <mergeCell ref="D38:E38"/>
    <mergeCell ref="C38:C39"/>
    <mergeCell ref="C37:E37"/>
    <mergeCell ref="G39:H39"/>
  </mergeCells>
  <conditionalFormatting sqref="D64:E64">
    <cfRule type="cellIs" dxfId="1" priority="18" operator="equal">
      <formula>0</formula>
    </cfRule>
  </conditionalFormatting>
  <conditionalFormatting sqref="D40:E63">
    <cfRule type="cellIs" dxfId="0" priority="15" operator="equal">
      <formula>0</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 id="{F20027F0-0900-4B72-87C5-2BD97F0103DA}">
            <xm:f>'Lighting Power Allowance'!$C$8=(OR($C$21,$C$22))</xm:f>
            <x14:dxf/>
          </x14:cfRule>
          <xm:sqref>F10</xm:sqref>
        </x14:conditionalFormatting>
        <x14:conditionalFormatting xmlns:xm="http://schemas.microsoft.com/office/excel/2006/main">
          <x14:cfRule type="expression" priority="23" id="{D878D236-4892-4305-95DB-A64AB5E2B92B}">
            <xm:f>OR('Lighting Power Allowance'!$I$8=$C$21,'Lighting Power Allowance'!$I$8,'Lighting Power Allowance'!$I$8:$L$8=$C$22)</xm:f>
            <x14:dxf/>
          </x14:cfRule>
          <xm:sqref>M10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Read Me</vt:lpstr>
      <vt:lpstr>Lighting Schedule</vt:lpstr>
      <vt:lpstr>Lighting Power Allowance</vt:lpstr>
      <vt:lpstr>Rebate Amount</vt:lpstr>
      <vt:lpstr>Dropdown lists</vt:lpstr>
      <vt:lpstr>AppStatus</vt:lpstr>
      <vt:lpstr>BuildingType</vt:lpstr>
      <vt:lpstr>ComplianceMethod</vt:lpstr>
      <vt:lpstr>ConstructionPhase</vt:lpstr>
      <vt:lpstr>'Read Me'!Print_Area</vt:lpstr>
      <vt:lpstr>'Rebate Amount'!Print_Area</vt:lpstr>
      <vt:lpstr>YesNo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Reynolds</dc:creator>
  <cp:lastModifiedBy>Parekh, Jesal</cp:lastModifiedBy>
  <cp:lastPrinted>2015-04-21T01:00:55Z</cp:lastPrinted>
  <dcterms:created xsi:type="dcterms:W3CDTF">2011-09-30T16:06:26Z</dcterms:created>
  <dcterms:modified xsi:type="dcterms:W3CDTF">2023-05-26T21:21:51Z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2fbb032-08bf-4f1e-af46-2528cd3f96ca_Enabled">
    <vt:lpwstr>true</vt:lpwstr>
  </property>
  <property fmtid="{D5CDD505-2E9C-101B-9397-08002B2CF9AE}" pid="3" name="MSIP_Label_22fbb032-08bf-4f1e-af46-2528cd3f96ca_SetDate">
    <vt:lpwstr>2022-06-02T17:24:11Z</vt:lpwstr>
  </property>
  <property fmtid="{D5CDD505-2E9C-101B-9397-08002B2CF9AE}" pid="4" name="MSIP_Label_22fbb032-08bf-4f1e-af46-2528cd3f96ca_Method">
    <vt:lpwstr>Privileged</vt:lpwstr>
  </property>
  <property fmtid="{D5CDD505-2E9C-101B-9397-08002B2CF9AE}" pid="5" name="MSIP_Label_22fbb032-08bf-4f1e-af46-2528cd3f96ca_Name">
    <vt:lpwstr>22fbb032-08bf-4f1e-af46-2528cd3f96ca</vt:lpwstr>
  </property>
  <property fmtid="{D5CDD505-2E9C-101B-9397-08002B2CF9AE}" pid="6" name="MSIP_Label_22fbb032-08bf-4f1e-af46-2528cd3f96ca_SiteId">
    <vt:lpwstr>adf10e2b-b6e9-41d6-be2f-c12bb566019c</vt:lpwstr>
  </property>
  <property fmtid="{D5CDD505-2E9C-101B-9397-08002B2CF9AE}" pid="7" name="MSIP_Label_22fbb032-08bf-4f1e-af46-2528cd3f96ca_ActionId">
    <vt:lpwstr>363a8fef-4d98-4c8c-b52b-0aa183fd0c90</vt:lpwstr>
  </property>
  <property fmtid="{D5CDD505-2E9C-101B-9397-08002B2CF9AE}" pid="8" name="MSIP_Label_22fbb032-08bf-4f1e-af46-2528cd3f96ca_ContentBits">
    <vt:lpwstr>0</vt:lpwstr>
  </property>
</Properties>
</file>